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650" activeTab="0"/>
  </bookViews>
  <sheets>
    <sheet name="ธ.ค." sheetId="1" r:id="rId1"/>
    <sheet name="เงินกัน" sheetId="2" r:id="rId2"/>
  </sheets>
  <definedNames>
    <definedName name="_xlnm.Print_Titles" localSheetId="1">'เงินกัน'!$5:$9</definedName>
    <definedName name="_xlnm.Print_Titles" localSheetId="0">'ธ.ค.'!$5:$9</definedName>
  </definedNames>
  <calcPr fullCalcOnLoad="1"/>
</workbook>
</file>

<file path=xl/sharedStrings.xml><?xml version="1.0" encoding="utf-8"?>
<sst xmlns="http://schemas.openxmlformats.org/spreadsheetml/2006/main" count="418" uniqueCount="215">
  <si>
    <t>เบิกจ่าย</t>
  </si>
  <si>
    <t>แผน/ผล</t>
  </si>
  <si>
    <t>รวม</t>
  </si>
  <si>
    <t>ไตรมาสที่ 1</t>
  </si>
  <si>
    <t>(1)</t>
  </si>
  <si>
    <t>แผน</t>
  </si>
  <si>
    <t>ผล</t>
  </si>
  <si>
    <t>(2)</t>
  </si>
  <si>
    <t>(3)</t>
  </si>
  <si>
    <t>(4)</t>
  </si>
  <si>
    <t>(5)</t>
  </si>
  <si>
    <t>(7)</t>
  </si>
  <si>
    <t>สำนักงานอธิการบดี</t>
  </si>
  <si>
    <t>แผน/ผลการเบิกจ่ายเงิน (เฉพาะรายการที่ก่อหนี้ผูกพันแล้ว)</t>
  </si>
  <si>
    <t>ไตรมาสที่ 2</t>
  </si>
  <si>
    <t>ไตรมาสที่ 3</t>
  </si>
  <si>
    <t>ไตรมาสที่ 4</t>
  </si>
  <si>
    <t>เม.ย.</t>
  </si>
  <si>
    <t>พ.ค.</t>
  </si>
  <si>
    <t>มิ.ย.</t>
  </si>
  <si>
    <t>ก.ค.</t>
  </si>
  <si>
    <t>ส.ค.</t>
  </si>
  <si>
    <t>ก.ย.</t>
  </si>
  <si>
    <t>เงินเหลือจ่าย</t>
  </si>
  <si>
    <t>คงเหลือ</t>
  </si>
  <si>
    <t>มหาวิทยาลัยอุบลราชธานี กระทรวงศึกษาธิการ</t>
  </si>
  <si>
    <t>งบประมาณ</t>
  </si>
  <si>
    <t>รับจัดสรร</t>
  </si>
  <si>
    <t>(บาท)</t>
  </si>
  <si>
    <t>เลขที่</t>
  </si>
  <si>
    <t>สัญญา</t>
  </si>
  <si>
    <t>วันเริ่ม</t>
  </si>
  <si>
    <t>วันสิ้นสุด</t>
  </si>
  <si>
    <t>จำนวนเงิน</t>
  </si>
  <si>
    <t>ตามสัญญา (บาท)</t>
  </si>
  <si>
    <t>6=(1-5)</t>
  </si>
  <si>
    <t>8=(5-7)</t>
  </si>
  <si>
    <t>หมายเหตุ</t>
  </si>
  <si>
    <t>ต.ค.</t>
  </si>
  <si>
    <t>รายงานผลการดำเนินงานและการใช้จ่ายเงินงบประมาณ ประจำปีงบประมาณ พ.ศ.2558</t>
  </si>
  <si>
    <t>จำนวน</t>
  </si>
  <si>
    <t>หน่วยนับ</t>
  </si>
  <si>
    <t>รายการ</t>
  </si>
  <si>
    <t>1. ครุภัณฑ์การศึกษาที่มีราคาต่อหน่วยต่ำกว่า 1 ล้านบาท รวม</t>
  </si>
  <si>
    <t>อยู่ระหว่างรอส่งมอบ</t>
  </si>
  <si>
    <t>พ.ย.</t>
  </si>
  <si>
    <t>ธ.ค.</t>
  </si>
  <si>
    <t>ม.ค.</t>
  </si>
  <si>
    <t>ก.พ.</t>
  </si>
  <si>
    <t>มี.ค.</t>
  </si>
  <si>
    <t>ปัญหาอุปสรรคในการดำเนินงาน (โปรดระบุโครงการ/กิจกรรม)</t>
  </si>
  <si>
    <t>1.......................................................................................................................................................................................................................................</t>
  </si>
  <si>
    <t>2.......................................................................................................................................................................................................................................</t>
  </si>
  <si>
    <t>วิทยาลัยแพทยศาสตร์และการสาธารณสุข</t>
  </si>
  <si>
    <t xml:space="preserve"> รวมวงเงินค่าก่อสร้าง </t>
  </si>
  <si>
    <t>งวดที่ 6</t>
  </si>
  <si>
    <t>งาน/โครงการ : ผู้สำเร็จการศึกษาด้านวิทยาศาสตร์และเทคโนโลยี</t>
  </si>
  <si>
    <t>รวมทั้งสิ้น</t>
  </si>
  <si>
    <t>รวมครุภัณฑ์</t>
  </si>
  <si>
    <t>รวมสิ่งก่อสร้าง</t>
  </si>
  <si>
    <t>รายการ/งาน/โครงการ</t>
  </si>
  <si>
    <t>(รวม)</t>
  </si>
  <si>
    <t>รวมเงิน</t>
  </si>
  <si>
    <t xml:space="preserve"> คณะวิศวกรรมศาสตร์</t>
  </si>
  <si>
    <t>3. ชุดเครื่องกัดและเครื่องกลึง ระบบ CNC 1  ชุด</t>
  </si>
  <si>
    <t>ม.อบ.(วศ) 07/2557</t>
  </si>
  <si>
    <t xml:space="preserve"> 21 ส.ค. 57</t>
  </si>
  <si>
    <t xml:space="preserve"> 19 พ.ย. 57</t>
  </si>
  <si>
    <t>4. เครื่องวัดและวิเคราะห์การสั่นสะเทือน 1</t>
  </si>
  <si>
    <t>ม.อบ.(วศ) 10/2557</t>
  </si>
  <si>
    <t xml:space="preserve"> 26 ส.ค. 57</t>
  </si>
  <si>
    <t xml:space="preserve"> 24 พ.ย. 57</t>
  </si>
  <si>
    <t xml:space="preserve">อยู่ระหว่างรอส่งมอบ </t>
  </si>
  <si>
    <t xml:space="preserve"> เครื่อง</t>
  </si>
  <si>
    <t>PO 7005639630</t>
  </si>
  <si>
    <t>5. เครื่องแยกเยื่อกรอง 1  เครื่อง</t>
  </si>
  <si>
    <t>ม.อบ.(วศ) 09/2557</t>
  </si>
  <si>
    <t xml:space="preserve"> 25 ส.ค. 57</t>
  </si>
  <si>
    <t xml:space="preserve"> 23 ธ.ค. 57</t>
  </si>
  <si>
    <t xml:space="preserve"> 22 ส.ค. 57</t>
  </si>
  <si>
    <t xml:space="preserve">7. ชุดอินเวอร์เตอร์ควบคุมมอเตอร์ 1 ชุด </t>
  </si>
  <si>
    <t>ม.อบ.(วศ) 15/2557</t>
  </si>
  <si>
    <t xml:space="preserve"> 4 ก.ย. 57</t>
  </si>
  <si>
    <t xml:space="preserve"> 3 ธ.ค. 57</t>
  </si>
  <si>
    <t>PO 7005717149</t>
  </si>
  <si>
    <t xml:space="preserve">8. ชุดเครื่องวัดปริมาณทางไฟฟ้า (Digital </t>
  </si>
  <si>
    <t>ม.อบ.(วศ) 06/2557</t>
  </si>
  <si>
    <t>Multimeter) 1 ชุด</t>
  </si>
  <si>
    <t>ชุดโปรแกรมการเรียนรู้การเขียนชุดคำสั่งควบคุม</t>
  </si>
  <si>
    <t>ม.อบ.(วศ) 14/2557</t>
  </si>
  <si>
    <t xml:space="preserve"> 25 ต.ค. 57</t>
  </si>
  <si>
    <t xml:space="preserve">เครื่องจักรกลซีเอ็นซี (CNC) จำนวน 1 ชุด </t>
  </si>
  <si>
    <t>11. ชุดทดสอบการวัดแรงบิด 1 ฃุด</t>
  </si>
  <si>
    <t>ม.อบ.(วศ) 11/2557</t>
  </si>
  <si>
    <t>12.. เครื่องตั้งศูนย์เพลาด้วยเลเซอร์ 1 เครื่อง</t>
  </si>
  <si>
    <t>ม.อบ.(วศ) 12/2557</t>
  </si>
  <si>
    <t xml:space="preserve"> 20 พ.ย. 57</t>
  </si>
  <si>
    <t>13. ชุดวัดประสิทธิภาพการเผาไหม้และก๊าซมลพิษจากปล่องระบาย</t>
  </si>
  <si>
    <t>ม.อบ.(วศ) 13/2557</t>
  </si>
  <si>
    <t>ในเครื่องยนต์ดีเซล</t>
  </si>
  <si>
    <t>14. ชุดฝุกการออกแบบและปฏิบัติงานเครื่องกลึงCNC และเครื่องกัด CNC พร้อมซอฟแวร์ 1 เครื่อง</t>
  </si>
  <si>
    <t xml:space="preserve"> คณะเกษตรศาสตร์</t>
  </si>
  <si>
    <t xml:space="preserve"> </t>
  </si>
  <si>
    <t>งาน/โครงการ : แผนงานขยายโอกาสและพัฒคุณภาพการศึกษา</t>
  </si>
  <si>
    <t>2. ชุดเครื่องมือพื้นฐานปฏิบัติการวิทยาศาสตร์การเกษตรเบื้องต้น</t>
  </si>
  <si>
    <t>ม.อบ.(กษ)04/2557</t>
  </si>
  <si>
    <t xml:space="preserve"> 14 ส.ค. 57</t>
  </si>
  <si>
    <t xml:space="preserve"> 12 พ.ย 57</t>
  </si>
  <si>
    <t xml:space="preserve"> 4 มี.ค. 57</t>
  </si>
  <si>
    <t>งาน/โครงการ : งานสนับสนุนการบริหารจัดการทั่วไปด้านวิทยาศาสตร์และเทคโนโลยี</t>
  </si>
  <si>
    <t>ครุภัณฑ์การศึกษา</t>
  </si>
  <si>
    <t>1. โต๊ะปฏิบัติการกลางพร้อมอ่าง ขนาด 1.50×3.60×0.90 ม. พร้อมชั้นวางของกลางโต๊ะ ขนาด 0.30×2.90×0.75 ม. 15 ชุด</t>
  </si>
  <si>
    <t>ม.อบ. 16/2557</t>
  </si>
  <si>
    <t xml:space="preserve"> 1 ส.ค. 57</t>
  </si>
  <si>
    <t xml:space="preserve"> 9 ต.ค. 57</t>
  </si>
  <si>
    <t>2. โต๊ะปฏิบัติการติดผนัง 0.75×4.20×0.80ม.  3 ชุด</t>
  </si>
  <si>
    <t>ม.อบ.13/2557</t>
  </si>
  <si>
    <t>10. โต๊ะปฏิบัติการกลางติดผนังรูปตัวแอล ขนาด 0.75x6.40x0.80 ม. จำนวน 1 ชุด</t>
  </si>
  <si>
    <t>ม.อบ.16/2557</t>
  </si>
  <si>
    <t>1 ส.ค. 57</t>
  </si>
  <si>
    <t xml:space="preserve"> 9 .ต.ค. 57</t>
  </si>
  <si>
    <t>11. โต๊ะปฏิบัติการติดผนัง ขนาด 0.75x3.5x0.80 ม. จำนวน 1 ชุด</t>
  </si>
  <si>
    <t>12. โต๊ะปฏิบัติการติดผนัง ขนาด 0.75x5.00x0.80 ม. จำนวน 3 ชุด</t>
  </si>
  <si>
    <t>ม.อบ.12/2557</t>
  </si>
  <si>
    <t>14. เก้าอี้สตูลห้องปฏิบัติการกลาง ขนาด 590x590x471-710 มม. (กxลxส) จำนวน 12 ชุด</t>
  </si>
  <si>
    <t>15. โต๊ะปฏิบัติการติดผนัง ขนาด 0.75x3.90x0.80 ม. จำนวน 1 ชุด</t>
  </si>
  <si>
    <t>16. โต๊ะปฏิบัติการกลางติดผนังรูปตัวแอล ขนาด 0.75x17.40x.80 จำนวน 1 ชุด</t>
  </si>
  <si>
    <t>17. ชุดกล้องวงจรปิดประจำอาคารเรียนรวม 2 ชุด</t>
  </si>
  <si>
    <t>ม.อบ.17/2557</t>
  </si>
  <si>
    <t xml:space="preserve"> 29 ก.ย. 57</t>
  </si>
  <si>
    <t>2. อาคารหอพักแพทย์และพยาบาล</t>
  </si>
  <si>
    <t>ม.อบ. (พศ.)01/2557</t>
  </si>
  <si>
    <t xml:space="preserve"> 26 มิ.ย. 58</t>
  </si>
  <si>
    <t xml:space="preserve">                            งวดที่ 1</t>
  </si>
  <si>
    <t xml:space="preserve">                            งวดที่ 2</t>
  </si>
  <si>
    <t xml:space="preserve">                            งวดที่ 3</t>
  </si>
  <si>
    <t xml:space="preserve">                            งวดที่ 4</t>
  </si>
  <si>
    <t xml:space="preserve">                            งวดที่ 5</t>
  </si>
  <si>
    <t>3. อาคารเฉลิมพระเกียรติ 84 พรรษา มหาราชา</t>
  </si>
  <si>
    <t>4. ระบบสาธารณูปโภคภายในมหาวิทยาลัย</t>
  </si>
  <si>
    <t>4.1 โครงการปรับปรุงระบบสาธารณูปโภค</t>
  </si>
  <si>
    <t>4.1.1 โครงการวางท่อประปาและปรับปรุงระบบจราจร</t>
  </si>
  <si>
    <t>ม.อบ.08/2557</t>
  </si>
  <si>
    <t xml:space="preserve"> 17 มิ.ย. 57</t>
  </si>
  <si>
    <t xml:space="preserve"> 13 พ.ย. 57</t>
  </si>
  <si>
    <t>อยู่ระหว่างบริหารสัญญา</t>
  </si>
  <si>
    <t>(อยู่ระหว่างก่อสร้าง)</t>
  </si>
  <si>
    <t>PO 7005396624</t>
  </si>
  <si>
    <t>4.1.2 โครงการก่อสร้างถนน คศล. ระยะที่ 1</t>
  </si>
  <si>
    <t>ม.อบ. 05/2557</t>
  </si>
  <si>
    <t xml:space="preserve"> 13 มิ.ย. 57</t>
  </si>
  <si>
    <t xml:space="preserve"> 9 พ.ย. 57</t>
  </si>
  <si>
    <t>4.1.3 โครงการปรับปรุงผิวถนนฟาร์มเกษตรและก่อสร้างถนนทางเข้าร่องก่อ</t>
  </si>
  <si>
    <t>ม.อบ.04/2557</t>
  </si>
  <si>
    <t>4.2 โครงการปรับปรุงลานกิจกรรมและสนามกีฬา</t>
  </si>
  <si>
    <t>4.2.1 โครงการปรับปรุงสระว่ายน้ำ</t>
  </si>
  <si>
    <t>ม.อบ.10/2557</t>
  </si>
  <si>
    <t xml:space="preserve"> 10 ก.ค. 57</t>
  </si>
  <si>
    <t xml:space="preserve"> 6 ธ.ค. 57</t>
  </si>
  <si>
    <t>PO 7005397224</t>
  </si>
  <si>
    <t>4.2.2 โครงการปรับปรุงอาคารกีฬา สนามกีฬา และระบบไฟฟ้าส่องสว่าง</t>
  </si>
  <si>
    <t>ม.อบ.11/2557</t>
  </si>
  <si>
    <t xml:space="preserve"> 9 ก.ค. 57</t>
  </si>
  <si>
    <t>PO 7005398710</t>
  </si>
  <si>
    <t>4.3 โครงการปรับปรุงพื้นที่และอาคาร</t>
  </si>
  <si>
    <t>4.3.1 โครงการปรับปรุงอาคารเรียนรวม 2-5</t>
  </si>
  <si>
    <t>ม.อบ.09/2557</t>
  </si>
  <si>
    <t xml:space="preserve"> 8 ก.ค. 57</t>
  </si>
  <si>
    <t xml:space="preserve"> 4 ธ.ค. 57</t>
  </si>
  <si>
    <t>PO 7005397302</t>
  </si>
  <si>
    <t>4.3.2 โครงการปรับปรุงภูมิทัศน์โดยรอบมหาวิทยาลัย</t>
  </si>
  <si>
    <t xml:space="preserve"> 11 ก.ค. 57</t>
  </si>
  <si>
    <t xml:space="preserve"> 6 ต.ค. 57</t>
  </si>
  <si>
    <t>4.3.3 โครงการปรับปรุงอาคารสำนักงานอธิการบดีหลังเก่า</t>
  </si>
  <si>
    <t xml:space="preserve"> 7 พ.ย. 57</t>
  </si>
  <si>
    <t>PO 7005389267</t>
  </si>
  <si>
    <t>4.3.4 โครงการก่อสร้างหลังคาที่จอดรถและอาคารเก็บวัสดุ</t>
  </si>
  <si>
    <t>ม.อบ.06/2557</t>
  </si>
  <si>
    <t xml:space="preserve"> 10 ต.ค. 57</t>
  </si>
  <si>
    <t>5.อาคารปฏิบัติการรวม</t>
  </si>
  <si>
    <t>โอนให้อาคารศูนย์การศึกษา</t>
  </si>
  <si>
    <t>ม.อบ.08/2556</t>
  </si>
  <si>
    <t xml:space="preserve"> 1 ส.ค. 56</t>
  </si>
  <si>
    <t xml:space="preserve"> 22 พ.ค. 58</t>
  </si>
  <si>
    <t>รวมที่ดินและสิ่งก่อสร้าง</t>
  </si>
  <si>
    <t>รวมงบลงทุนทั้งสิ้น</t>
  </si>
  <si>
    <t>หมายเหตุ :</t>
  </si>
  <si>
    <t>ปัญหาอุปสรรค (ถ้ามี)</t>
  </si>
  <si>
    <t>1.)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</si>
  <si>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</si>
  <si>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3.)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</si>
  <si>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รายงานผลการดำเนินงานและการใช้จ่ายเงินงบประมาณเงินกันไว้เบิกเหลื่อมปีกรณีมีหนี้ผูกพัน (PO)</t>
  </si>
  <si>
    <t>ยอดเงินตาม</t>
  </si>
  <si>
    <t>PO</t>
  </si>
  <si>
    <t xml:space="preserve">แผน/ผลการเบิกจ่ายเงิน </t>
  </si>
  <si>
    <t>งวดที่ 1</t>
  </si>
  <si>
    <t>งวดที่ 2</t>
  </si>
  <si>
    <t>งวดที่ 3</t>
  </si>
  <si>
    <t>งวดที่ 4</t>
  </si>
  <si>
    <t>งวดที่ 5</t>
  </si>
  <si>
    <t>ข้อมูลตั้งแต่ต้นปีงบประมาณ จำนถึงวันที่ 5  มกราคม 2558</t>
  </si>
  <si>
    <t>1....</t>
  </si>
  <si>
    <t>2....</t>
  </si>
  <si>
    <t>2. ครุภัณฑ์การศึกษาที่มีราคาต่อหน่วยสูงเกิน 1 ล้านบาท รวม</t>
  </si>
  <si>
    <t>สิ่งก่อสร้าง</t>
  </si>
  <si>
    <t>ครุภัณฑ์</t>
  </si>
  <si>
    <t>งาน/โครงการ/ผลผลิต</t>
  </si>
  <si>
    <t>คณะ/หน่วยงาน</t>
  </si>
  <si>
    <t xml:space="preserve">ชื่อผู้รายงาน  .........................................  </t>
  </si>
  <si>
    <t>ตำแหน่ง..................................................</t>
  </si>
  <si>
    <t>ผู้ตรวจสอบ ...............................................</t>
  </si>
  <si>
    <t>ตำแหน่ง.....................................................</t>
  </si>
  <si>
    <t>ข้อมูล ณ วันที่ .....................................</t>
  </si>
  <si>
    <t>คณะ/หน่วยงาน.........................................</t>
  </si>
  <si>
    <t>มหาวิทยาลัยอุบลราชธานี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</si>
</sst>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0"/>
      <color indexed="8"/>
      <name val="Tahoma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color indexed="3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0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u val="singleAccounting"/>
      <sz val="16"/>
      <color indexed="8"/>
      <name val="TH SarabunPSK"/>
      <family val="2"/>
    </font>
    <font>
      <sz val="16"/>
      <color indexed="3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b/>
      <u val="singleAccounting"/>
      <sz val="16"/>
      <color theme="1"/>
      <name val="TH SarabunPSK"/>
      <family val="2"/>
    </font>
    <font>
      <sz val="16"/>
      <color rgb="FF0070C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 2"/>
      <family val="1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0" xfId="37" applyFont="1" applyAlignment="1">
      <alignment/>
    </xf>
    <xf numFmtId="0" fontId="56" fillId="0" borderId="0" xfId="0" applyFont="1" applyAlignment="1">
      <alignment vertical="top"/>
    </xf>
    <xf numFmtId="43" fontId="56" fillId="0" borderId="10" xfId="37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3" fontId="56" fillId="0" borderId="11" xfId="37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3" fontId="56" fillId="0" borderId="11" xfId="37" applyFont="1" applyBorder="1" applyAlignment="1">
      <alignment vertical="center" wrapText="1"/>
    </xf>
    <xf numFmtId="43" fontId="57" fillId="0" borderId="11" xfId="37" applyFont="1" applyBorder="1" applyAlignment="1" quotePrefix="1">
      <alignment horizontal="center" vertical="top" wrapText="1"/>
    </xf>
    <xf numFmtId="0" fontId="57" fillId="0" borderId="11" xfId="0" applyNumberFormat="1" applyFont="1" applyBorder="1" applyAlignment="1" quotePrefix="1">
      <alignment horizontal="center" vertical="top" wrapText="1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8" fillId="33" borderId="12" xfId="0" applyFont="1" applyFill="1" applyBorder="1" applyAlignment="1">
      <alignment vertical="top" wrapText="1"/>
    </xf>
    <xf numFmtId="0" fontId="56" fillId="0" borderId="0" xfId="0" applyFont="1" applyFill="1" applyAlignment="1">
      <alignment vertical="top"/>
    </xf>
    <xf numFmtId="0" fontId="59" fillId="0" borderId="0" xfId="0" applyFont="1" applyAlignment="1">
      <alignment/>
    </xf>
    <xf numFmtId="43" fontId="59" fillId="0" borderId="0" xfId="37" applyFont="1" applyAlignment="1">
      <alignment/>
    </xf>
    <xf numFmtId="0" fontId="59" fillId="0" borderId="0" xfId="0" applyFont="1" applyAlignment="1">
      <alignment vertical="top"/>
    </xf>
    <xf numFmtId="43" fontId="57" fillId="0" borderId="11" xfId="37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3" fontId="58" fillId="0" borderId="12" xfId="37" applyFont="1" applyFill="1" applyBorder="1" applyAlignment="1">
      <alignment vertical="top"/>
    </xf>
    <xf numFmtId="43" fontId="56" fillId="0" borderId="0" xfId="37" applyFont="1" applyAlignment="1">
      <alignment vertical="top"/>
    </xf>
    <xf numFmtId="0" fontId="56" fillId="0" borderId="0" xfId="0" applyFont="1" applyAlignment="1">
      <alignment horizontal="center" vertical="top"/>
    </xf>
    <xf numFmtId="0" fontId="60" fillId="0" borderId="0" xfId="0" applyFont="1" applyAlignment="1">
      <alignment vertical="top"/>
    </xf>
    <xf numFmtId="43" fontId="60" fillId="0" borderId="0" xfId="37" applyFont="1" applyAlignment="1">
      <alignment vertical="top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left" vertical="top"/>
    </xf>
    <xf numFmtId="43" fontId="4" fillId="34" borderId="12" xfId="37" applyFont="1" applyFill="1" applyBorder="1" applyAlignment="1">
      <alignment horizontal="left" vertical="top" wrapText="1"/>
    </xf>
    <xf numFmtId="43" fontId="4" fillId="34" borderId="12" xfId="37" applyFont="1" applyFill="1" applyBorder="1" applyAlignment="1">
      <alignment horizontal="right" vertical="top" wrapText="1"/>
    </xf>
    <xf numFmtId="43" fontId="4" fillId="34" borderId="12" xfId="37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/>
    </xf>
    <xf numFmtId="43" fontId="56" fillId="33" borderId="12" xfId="37" applyFont="1" applyFill="1" applyBorder="1" applyAlignment="1">
      <alignment/>
    </xf>
    <xf numFmtId="0" fontId="56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0" borderId="10" xfId="0" applyFont="1" applyFill="1" applyBorder="1" applyAlignment="1">
      <alignment vertical="top"/>
    </xf>
    <xf numFmtId="43" fontId="56" fillId="0" borderId="10" xfId="37" applyFont="1" applyFill="1" applyBorder="1" applyAlignment="1">
      <alignment vertical="top"/>
    </xf>
    <xf numFmtId="0" fontId="56" fillId="0" borderId="10" xfId="0" applyFont="1" applyFill="1" applyBorder="1" applyAlignment="1">
      <alignment horizontal="center" vertical="top"/>
    </xf>
    <xf numFmtId="187" fontId="62" fillId="0" borderId="10" xfId="37" applyNumberFormat="1" applyFont="1" applyFill="1" applyBorder="1" applyAlignment="1">
      <alignment vertical="top"/>
    </xf>
    <xf numFmtId="43" fontId="63" fillId="35" borderId="12" xfId="37" applyFont="1" applyFill="1" applyBorder="1" applyAlignment="1">
      <alignment horizontal="right" vertical="top" wrapText="1"/>
    </xf>
    <xf numFmtId="43" fontId="63" fillId="35" borderId="12" xfId="37" applyFont="1" applyFill="1" applyBorder="1" applyAlignment="1">
      <alignment horizontal="center" vertical="top" wrapText="1"/>
    </xf>
    <xf numFmtId="43" fontId="63" fillId="35" borderId="12" xfId="37" applyFont="1" applyFill="1" applyBorder="1" applyAlignment="1">
      <alignment vertical="top" wrapText="1"/>
    </xf>
    <xf numFmtId="0" fontId="63" fillId="35" borderId="12" xfId="0" applyFont="1" applyFill="1" applyBorder="1" applyAlignment="1">
      <alignment vertical="top" wrapText="1"/>
    </xf>
    <xf numFmtId="187" fontId="63" fillId="35" borderId="12" xfId="37" applyNumberFormat="1" applyFont="1" applyFill="1" applyBorder="1" applyAlignment="1">
      <alignment vertical="top" wrapText="1"/>
    </xf>
    <xf numFmtId="0" fontId="60" fillId="0" borderId="0" xfId="0" applyFont="1" applyAlignment="1">
      <alignment/>
    </xf>
    <xf numFmtId="43" fontId="60" fillId="0" borderId="0" xfId="37" applyFont="1" applyAlignment="1">
      <alignment horizontal="right"/>
    </xf>
    <xf numFmtId="43" fontId="60" fillId="0" borderId="0" xfId="37" applyFont="1" applyAlignment="1">
      <alignment/>
    </xf>
    <xf numFmtId="187" fontId="60" fillId="0" borderId="0" xfId="37" applyNumberFormat="1" applyFont="1" applyAlignment="1">
      <alignment/>
    </xf>
    <xf numFmtId="187" fontId="64" fillId="0" borderId="0" xfId="37" applyNumberFormat="1" applyFont="1" applyAlignment="1">
      <alignment horizontal="center"/>
    </xf>
    <xf numFmtId="43" fontId="60" fillId="0" borderId="10" xfId="37" applyFont="1" applyBorder="1" applyAlignment="1">
      <alignment horizontal="center" vertical="center" wrapText="1"/>
    </xf>
    <xf numFmtId="0" fontId="60" fillId="0" borderId="10" xfId="37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60" fillId="0" borderId="11" xfId="37" applyFont="1" applyBorder="1" applyAlignment="1">
      <alignment horizontal="center" vertical="center" wrapText="1"/>
    </xf>
    <xf numFmtId="0" fontId="60" fillId="0" borderId="11" xfId="37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3" fontId="60" fillId="0" borderId="11" xfId="37" applyFont="1" applyBorder="1" applyAlignment="1">
      <alignment vertical="center" wrapText="1"/>
    </xf>
    <xf numFmtId="43" fontId="65" fillId="0" borderId="13" xfId="37" applyFont="1" applyBorder="1" applyAlignment="1" quotePrefix="1">
      <alignment horizontal="center" vertical="top" wrapText="1"/>
    </xf>
    <xf numFmtId="0" fontId="65" fillId="0" borderId="13" xfId="0" applyNumberFormat="1" applyFont="1" applyBorder="1" applyAlignment="1" quotePrefix="1">
      <alignment horizontal="center" vertical="top" wrapText="1"/>
    </xf>
    <xf numFmtId="0" fontId="65" fillId="0" borderId="13" xfId="0" applyNumberFormat="1" applyFont="1" applyBorder="1" applyAlignment="1">
      <alignment horizontal="center" vertical="top" wrapText="1"/>
    </xf>
    <xf numFmtId="0" fontId="60" fillId="0" borderId="17" xfId="0" applyFont="1" applyBorder="1" applyAlignment="1" quotePrefix="1">
      <alignment horizontal="center" vertical="top" wrapText="1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0" fontId="66" fillId="33" borderId="12" xfId="0" applyFont="1" applyFill="1" applyBorder="1" applyAlignment="1">
      <alignment vertical="top" wrapText="1"/>
    </xf>
    <xf numFmtId="43" fontId="66" fillId="33" borderId="12" xfId="37" applyFont="1" applyFill="1" applyBorder="1" applyAlignment="1">
      <alignment horizontal="right" vertical="top" wrapText="1"/>
    </xf>
    <xf numFmtId="43" fontId="66" fillId="33" borderId="12" xfId="37" applyFont="1" applyFill="1" applyBorder="1" applyAlignment="1">
      <alignment vertical="top" wrapText="1"/>
    </xf>
    <xf numFmtId="187" fontId="66" fillId="33" borderId="12" xfId="37" applyNumberFormat="1" applyFont="1" applyFill="1" applyBorder="1" applyAlignment="1">
      <alignment vertical="top" wrapText="1"/>
    </xf>
    <xf numFmtId="0" fontId="66" fillId="33" borderId="0" xfId="0" applyFont="1" applyFill="1" applyAlignment="1">
      <alignment vertical="top" wrapText="1"/>
    </xf>
    <xf numFmtId="187" fontId="60" fillId="0" borderId="12" xfId="37" applyNumberFormat="1" applyFont="1" applyBorder="1" applyAlignment="1">
      <alignment vertical="top" wrapText="1"/>
    </xf>
    <xf numFmtId="43" fontId="60" fillId="0" borderId="10" xfId="37" applyFont="1" applyBorder="1" applyAlignment="1">
      <alignment vertical="top" wrapText="1"/>
    </xf>
    <xf numFmtId="187" fontId="60" fillId="0" borderId="10" xfId="37" applyNumberFormat="1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43" fontId="60" fillId="0" borderId="13" xfId="37" applyFont="1" applyBorder="1" applyAlignment="1">
      <alignment horizontal="right" vertical="top" wrapText="1"/>
    </xf>
    <xf numFmtId="43" fontId="60" fillId="0" borderId="13" xfId="37" applyFont="1" applyBorder="1" applyAlignment="1">
      <alignment vertical="top" wrapText="1"/>
    </xf>
    <xf numFmtId="187" fontId="60" fillId="0" borderId="17" xfId="37" applyNumberFormat="1" applyFont="1" applyBorder="1" applyAlignment="1">
      <alignment vertical="top" wrapText="1"/>
    </xf>
    <xf numFmtId="187" fontId="60" fillId="0" borderId="18" xfId="37" applyNumberFormat="1" applyFont="1" applyBorder="1" applyAlignment="1">
      <alignment vertical="top" wrapText="1"/>
    </xf>
    <xf numFmtId="0" fontId="7" fillId="0" borderId="10" xfId="33" applyFont="1" applyBorder="1" applyAlignment="1">
      <alignment vertical="top" wrapText="1"/>
      <protection/>
    </xf>
    <xf numFmtId="43" fontId="60" fillId="0" borderId="10" xfId="37" applyFont="1" applyFill="1" applyBorder="1" applyAlignment="1">
      <alignment horizontal="right" vertical="top" wrapText="1"/>
    </xf>
    <xf numFmtId="0" fontId="60" fillId="0" borderId="0" xfId="0" applyFont="1" applyFill="1" applyAlignment="1">
      <alignment vertical="top" wrapText="1"/>
    </xf>
    <xf numFmtId="43" fontId="60" fillId="0" borderId="13" xfId="37" applyFont="1" applyFill="1" applyBorder="1" applyAlignment="1">
      <alignment horizontal="right" vertical="top" wrapText="1"/>
    </xf>
    <xf numFmtId="43" fontId="60" fillId="0" borderId="13" xfId="37" applyFont="1" applyFill="1" applyBorder="1" applyAlignment="1">
      <alignment vertical="top" wrapText="1"/>
    </xf>
    <xf numFmtId="187" fontId="60" fillId="0" borderId="17" xfId="37" applyNumberFormat="1" applyFont="1" applyFill="1" applyBorder="1" applyAlignment="1">
      <alignment vertical="top" wrapText="1"/>
    </xf>
    <xf numFmtId="187" fontId="7" fillId="0" borderId="18" xfId="37" applyNumberFormat="1" applyFont="1" applyFill="1" applyBorder="1" applyAlignment="1">
      <alignment vertical="top" wrapText="1"/>
    </xf>
    <xf numFmtId="0" fontId="67" fillId="0" borderId="13" xfId="33" applyFont="1" applyBorder="1" applyAlignment="1">
      <alignment horizontal="center" vertical="top" wrapText="1"/>
      <protection/>
    </xf>
    <xf numFmtId="43" fontId="67" fillId="0" borderId="13" xfId="37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4" fillId="34" borderId="12" xfId="33" applyFont="1" applyFill="1" applyBorder="1" applyAlignment="1">
      <alignment horizontal="center" vertical="top" wrapText="1"/>
      <protection/>
    </xf>
    <xf numFmtId="43" fontId="60" fillId="34" borderId="12" xfId="37" applyFont="1" applyFill="1" applyBorder="1" applyAlignment="1">
      <alignment horizontal="right" vertical="top" wrapText="1"/>
    </xf>
    <xf numFmtId="43" fontId="60" fillId="34" borderId="12" xfId="37" applyFont="1" applyFill="1" applyBorder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187" fontId="60" fillId="34" borderId="12" xfId="37" applyNumberFormat="1" applyFont="1" applyFill="1" applyBorder="1" applyAlignment="1">
      <alignment vertical="top" wrapText="1"/>
    </xf>
    <xf numFmtId="0" fontId="60" fillId="34" borderId="19" xfId="0" applyFont="1" applyFill="1" applyBorder="1" applyAlignment="1">
      <alignment vertical="top" wrapText="1"/>
    </xf>
    <xf numFmtId="0" fontId="7" fillId="0" borderId="11" xfId="33" applyFont="1" applyBorder="1" applyAlignment="1">
      <alignment horizontal="left" vertical="top" wrapText="1"/>
      <protection/>
    </xf>
    <xf numFmtId="43" fontId="60" fillId="0" borderId="11" xfId="37" applyFont="1" applyBorder="1" applyAlignment="1">
      <alignment horizontal="right" vertical="top" wrapText="1"/>
    </xf>
    <xf numFmtId="43" fontId="60" fillId="0" borderId="11" xfId="37" applyFont="1" applyBorder="1" applyAlignment="1">
      <alignment horizontal="center" vertical="top" wrapText="1"/>
    </xf>
    <xf numFmtId="43" fontId="60" fillId="0" borderId="11" xfId="37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187" fontId="60" fillId="0" borderId="11" xfId="37" applyNumberFormat="1" applyFont="1" applyBorder="1" applyAlignment="1">
      <alignment vertical="top" wrapText="1"/>
    </xf>
    <xf numFmtId="0" fontId="7" fillId="0" borderId="13" xfId="33" applyFont="1" applyBorder="1" applyAlignment="1">
      <alignment horizontal="left" vertical="top" wrapText="1"/>
      <protection/>
    </xf>
    <xf numFmtId="43" fontId="60" fillId="0" borderId="13" xfId="37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187" fontId="60" fillId="0" borderId="20" xfId="37" applyNumberFormat="1" applyFont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187" fontId="68" fillId="0" borderId="13" xfId="37" applyNumberFormat="1" applyFont="1" applyBorder="1" applyAlignment="1">
      <alignment horizontal="center" vertical="top" wrapText="1"/>
    </xf>
    <xf numFmtId="0" fontId="60" fillId="0" borderId="21" xfId="0" applyFont="1" applyBorder="1" applyAlignment="1">
      <alignment vertical="top" wrapText="1"/>
    </xf>
    <xf numFmtId="187" fontId="60" fillId="0" borderId="21" xfId="37" applyNumberFormat="1" applyFont="1" applyBorder="1" applyAlignment="1">
      <alignment vertical="top" wrapText="1"/>
    </xf>
    <xf numFmtId="0" fontId="7" fillId="0" borderId="10" xfId="33" applyFont="1" applyBorder="1" applyAlignment="1">
      <alignment horizontal="left" vertical="top" wrapText="1"/>
      <protection/>
    </xf>
    <xf numFmtId="43" fontId="60" fillId="0" borderId="10" xfId="37" applyFont="1" applyBorder="1" applyAlignment="1">
      <alignment horizontal="center" vertical="top" wrapText="1"/>
    </xf>
    <xf numFmtId="43" fontId="7" fillId="0" borderId="10" xfId="37" applyFont="1" applyBorder="1" applyAlignment="1">
      <alignment horizontal="right" vertical="top" wrapText="1"/>
    </xf>
    <xf numFmtId="43" fontId="7" fillId="0" borderId="10" xfId="37" applyFont="1" applyBorder="1" applyAlignment="1">
      <alignment horizontal="center" vertical="top" wrapText="1"/>
    </xf>
    <xf numFmtId="43" fontId="7" fillId="0" borderId="10" xfId="37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87" fontId="7" fillId="0" borderId="18" xfId="37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3" fontId="60" fillId="0" borderId="10" xfId="37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vertical="top" wrapText="1"/>
    </xf>
    <xf numFmtId="187" fontId="60" fillId="0" borderId="18" xfId="37" applyNumberFormat="1" applyFont="1" applyFill="1" applyBorder="1" applyAlignment="1">
      <alignment vertical="top" wrapText="1"/>
    </xf>
    <xf numFmtId="0" fontId="69" fillId="0" borderId="18" xfId="0" applyFont="1" applyBorder="1" applyAlignment="1">
      <alignment horizontal="center" vertical="top" wrapText="1"/>
    </xf>
    <xf numFmtId="0" fontId="60" fillId="0" borderId="13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vertical="top" wrapText="1"/>
    </xf>
    <xf numFmtId="43" fontId="60" fillId="0" borderId="10" xfId="37" applyFont="1" applyFill="1" applyBorder="1" applyAlignment="1">
      <alignment horizontal="center" vertical="top"/>
    </xf>
    <xf numFmtId="43" fontId="60" fillId="0" borderId="10" xfId="37" applyNumberFormat="1" applyFont="1" applyFill="1" applyBorder="1" applyAlignment="1">
      <alignment vertical="top"/>
    </xf>
    <xf numFmtId="0" fontId="69" fillId="0" borderId="18" xfId="0" applyFont="1" applyFill="1" applyBorder="1" applyAlignment="1">
      <alignment horizontal="center" vertical="top" wrapText="1"/>
    </xf>
    <xf numFmtId="43" fontId="60" fillId="0" borderId="13" xfId="37" applyNumberFormat="1" applyFont="1" applyFill="1" applyBorder="1" applyAlignment="1">
      <alignment vertical="top" wrapText="1"/>
    </xf>
    <xf numFmtId="0" fontId="69" fillId="0" borderId="17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3" fontId="60" fillId="0" borderId="11" xfId="37" applyFont="1" applyFill="1" applyBorder="1" applyAlignment="1">
      <alignment horizontal="right" vertical="top" wrapText="1"/>
    </xf>
    <xf numFmtId="43" fontId="60" fillId="0" borderId="11" xfId="37" applyNumberFormat="1" applyFont="1" applyFill="1" applyBorder="1" applyAlignment="1">
      <alignment vertical="top" wrapText="1"/>
    </xf>
    <xf numFmtId="43" fontId="60" fillId="0" borderId="11" xfId="37" applyFont="1" applyFill="1" applyBorder="1" applyAlignment="1">
      <alignment vertical="top" wrapText="1"/>
    </xf>
    <xf numFmtId="0" fontId="60" fillId="0" borderId="22" xfId="0" applyFont="1" applyFill="1" applyBorder="1" applyAlignment="1">
      <alignment vertical="top" wrapText="1"/>
    </xf>
    <xf numFmtId="187" fontId="60" fillId="0" borderId="22" xfId="37" applyNumberFormat="1" applyFont="1" applyFill="1" applyBorder="1" applyAlignment="1">
      <alignment vertical="top" wrapText="1"/>
    </xf>
    <xf numFmtId="43" fontId="7" fillId="0" borderId="11" xfId="37" applyFont="1" applyFill="1" applyBorder="1" applyAlignment="1">
      <alignment vertical="top" wrapText="1"/>
    </xf>
    <xf numFmtId="0" fontId="7" fillId="0" borderId="11" xfId="33" applyFont="1" applyFill="1" applyBorder="1" applyAlignment="1">
      <alignment vertical="top" wrapText="1"/>
      <protection/>
    </xf>
    <xf numFmtId="0" fontId="4" fillId="34" borderId="13" xfId="33" applyFont="1" applyFill="1" applyBorder="1" applyAlignment="1">
      <alignment horizontal="center" vertical="top" wrapText="1"/>
      <protection/>
    </xf>
    <xf numFmtId="43" fontId="60" fillId="34" borderId="13" xfId="37" applyFont="1" applyFill="1" applyBorder="1" applyAlignment="1">
      <alignment horizontal="right" vertical="top" wrapText="1"/>
    </xf>
    <xf numFmtId="43" fontId="60" fillId="34" borderId="13" xfId="37" applyFont="1" applyFill="1" applyBorder="1" applyAlignment="1">
      <alignment vertical="top" wrapText="1"/>
    </xf>
    <xf numFmtId="0" fontId="60" fillId="34" borderId="13" xfId="0" applyFont="1" applyFill="1" applyBorder="1" applyAlignment="1">
      <alignment vertical="top" wrapText="1"/>
    </xf>
    <xf numFmtId="187" fontId="60" fillId="34" borderId="13" xfId="37" applyNumberFormat="1" applyFont="1" applyFill="1" applyBorder="1" applyAlignment="1">
      <alignment vertical="top" wrapText="1"/>
    </xf>
    <xf numFmtId="0" fontId="60" fillId="34" borderId="15" xfId="0" applyFont="1" applyFill="1" applyBorder="1" applyAlignment="1">
      <alignment vertical="top" wrapText="1"/>
    </xf>
    <xf numFmtId="0" fontId="4" fillId="33" borderId="12" xfId="33" applyFont="1" applyFill="1" applyBorder="1" applyAlignment="1">
      <alignment horizontal="left" vertical="top" wrapText="1"/>
      <protection/>
    </xf>
    <xf numFmtId="43" fontId="60" fillId="33" borderId="12" xfId="37" applyFont="1" applyFill="1" applyBorder="1" applyAlignment="1">
      <alignment horizontal="right" vertical="top" wrapText="1"/>
    </xf>
    <xf numFmtId="43" fontId="60" fillId="33" borderId="12" xfId="37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187" fontId="60" fillId="33" borderId="12" xfId="37" applyNumberFormat="1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4" fillId="0" borderId="13" xfId="33" applyFont="1" applyFill="1" applyBorder="1" applyAlignment="1">
      <alignment horizontal="left" vertical="top" wrapText="1"/>
      <protection/>
    </xf>
    <xf numFmtId="187" fontId="60" fillId="0" borderId="13" xfId="37" applyNumberFormat="1" applyFont="1" applyFill="1" applyBorder="1" applyAlignment="1">
      <alignment vertical="top" wrapText="1"/>
    </xf>
    <xf numFmtId="43" fontId="7" fillId="0" borderId="11" xfId="37" applyFont="1" applyBorder="1" applyAlignment="1">
      <alignment horizontal="center" vertical="top" wrapText="1"/>
    </xf>
    <xf numFmtId="43" fontId="7" fillId="0" borderId="11" xfId="37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87" fontId="7" fillId="0" borderId="20" xfId="37" applyNumberFormat="1" applyFont="1" applyBorder="1" applyAlignment="1">
      <alignment vertical="top" wrapText="1"/>
    </xf>
    <xf numFmtId="43" fontId="7" fillId="0" borderId="13" xfId="37" applyFont="1" applyBorder="1" applyAlignment="1">
      <alignment horizontal="center" vertical="top" wrapText="1"/>
    </xf>
    <xf numFmtId="43" fontId="7" fillId="0" borderId="13" xfId="37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7" fontId="7" fillId="0" borderId="17" xfId="37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3" fontId="7" fillId="0" borderId="13" xfId="37" applyFont="1" applyBorder="1" applyAlignment="1">
      <alignment horizontal="right" vertical="top" wrapText="1"/>
    </xf>
    <xf numFmtId="0" fontId="7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7" fontId="7" fillId="0" borderId="10" xfId="37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1" xfId="33" applyFont="1" applyFill="1" applyBorder="1" applyAlignment="1">
      <alignment horizontal="left" vertical="top" wrapText="1"/>
      <protection/>
    </xf>
    <xf numFmtId="0" fontId="7" fillId="0" borderId="20" xfId="0" applyFont="1" applyFill="1" applyBorder="1" applyAlignment="1">
      <alignment vertical="top" wrapText="1"/>
    </xf>
    <xf numFmtId="187" fontId="7" fillId="0" borderId="20" xfId="37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3" fontId="67" fillId="0" borderId="13" xfId="37" applyFont="1" applyBorder="1" applyAlignment="1">
      <alignment horizontal="right" vertical="top" wrapText="1"/>
    </xf>
    <xf numFmtId="0" fontId="67" fillId="0" borderId="13" xfId="0" applyFont="1" applyBorder="1" applyAlignment="1">
      <alignment vertical="top" wrapText="1"/>
    </xf>
    <xf numFmtId="187" fontId="67" fillId="0" borderId="13" xfId="37" applyNumberFormat="1" applyFont="1" applyBorder="1" applyAlignment="1">
      <alignment vertical="top" wrapText="1"/>
    </xf>
    <xf numFmtId="0" fontId="67" fillId="0" borderId="15" xfId="0" applyFont="1" applyBorder="1" applyAlignment="1">
      <alignment vertical="top" wrapText="1"/>
    </xf>
    <xf numFmtId="0" fontId="4" fillId="6" borderId="13" xfId="33" applyFont="1" applyFill="1" applyBorder="1" applyAlignment="1">
      <alignment horizontal="left" vertical="top" wrapText="1"/>
      <protection/>
    </xf>
    <xf numFmtId="43" fontId="4" fillId="6" borderId="13" xfId="37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vertical="top" wrapText="1"/>
    </xf>
    <xf numFmtId="187" fontId="4" fillId="6" borderId="13" xfId="37" applyNumberFormat="1" applyFont="1" applyFill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43" fontId="4" fillId="34" borderId="13" xfId="37" applyFont="1" applyFill="1" applyBorder="1" applyAlignment="1">
      <alignment horizontal="left" vertical="top" wrapText="1"/>
    </xf>
    <xf numFmtId="43" fontId="4" fillId="34" borderId="13" xfId="37" applyFont="1" applyFill="1" applyBorder="1" applyAlignment="1">
      <alignment horizontal="right" vertical="top" wrapText="1"/>
    </xf>
    <xf numFmtId="43" fontId="4" fillId="34" borderId="13" xfId="37" applyFont="1" applyFill="1" applyBorder="1" applyAlignment="1">
      <alignment vertical="top" wrapText="1"/>
    </xf>
    <xf numFmtId="43" fontId="4" fillId="34" borderId="15" xfId="37" applyFont="1" applyFill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9" xfId="0" applyFont="1" applyBorder="1" applyAlignment="1">
      <alignment vertical="top" wrapText="1"/>
    </xf>
    <xf numFmtId="0" fontId="60" fillId="0" borderId="24" xfId="0" applyFont="1" applyBorder="1" applyAlignment="1" quotePrefix="1">
      <alignment horizontal="left"/>
    </xf>
    <xf numFmtId="43" fontId="60" fillId="0" borderId="11" xfId="37" applyFont="1" applyBorder="1" applyAlignment="1">
      <alignment/>
    </xf>
    <xf numFmtId="43" fontId="60" fillId="0" borderId="11" xfId="37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vertical="top" wrapText="1"/>
    </xf>
    <xf numFmtId="187" fontId="7" fillId="0" borderId="22" xfId="37" applyNumberFormat="1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8" fillId="0" borderId="24" xfId="0" applyFont="1" applyBorder="1" applyAlignment="1">
      <alignment horizontal="left"/>
    </xf>
    <xf numFmtId="43" fontId="68" fillId="0" borderId="11" xfId="0" applyNumberFormat="1" applyFont="1" applyBorder="1" applyAlignment="1">
      <alignment/>
    </xf>
    <xf numFmtId="0" fontId="68" fillId="0" borderId="17" xfId="0" applyFont="1" applyBorder="1" applyAlignment="1">
      <alignment vertical="top" wrapText="1"/>
    </xf>
    <xf numFmtId="187" fontId="68" fillId="0" borderId="17" xfId="37" applyNumberFormat="1" applyFont="1" applyBorder="1" applyAlignment="1">
      <alignment vertical="top" wrapText="1"/>
    </xf>
    <xf numFmtId="43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8" fillId="0" borderId="21" xfId="0" applyFont="1" applyBorder="1" applyAlignment="1">
      <alignment vertical="top" wrapText="1"/>
    </xf>
    <xf numFmtId="187" fontId="68" fillId="0" borderId="21" xfId="37" applyNumberFormat="1" applyFont="1" applyBorder="1" applyAlignment="1">
      <alignment vertical="top" wrapText="1"/>
    </xf>
    <xf numFmtId="0" fontId="7" fillId="0" borderId="24" xfId="0" applyFont="1" applyBorder="1" applyAlignment="1" quotePrefix="1">
      <alignment horizontal="left"/>
    </xf>
    <xf numFmtId="43" fontId="7" fillId="0" borderId="24" xfId="37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43" fontId="68" fillId="0" borderId="14" xfId="37" applyFont="1" applyBorder="1" applyAlignment="1">
      <alignment horizontal="left"/>
    </xf>
    <xf numFmtId="43" fontId="68" fillId="0" borderId="13" xfId="37" applyFont="1" applyBorder="1" applyAlignment="1">
      <alignment horizontal="left"/>
    </xf>
    <xf numFmtId="0" fontId="68" fillId="0" borderId="15" xfId="0" applyFont="1" applyBorder="1" applyAlignment="1">
      <alignment vertical="top" wrapText="1"/>
    </xf>
    <xf numFmtId="0" fontId="60" fillId="0" borderId="25" xfId="0" applyFont="1" applyBorder="1" applyAlignment="1">
      <alignment horizontal="left"/>
    </xf>
    <xf numFmtId="43" fontId="60" fillId="0" borderId="25" xfId="37" applyFont="1" applyBorder="1" applyAlignment="1">
      <alignment horizontal="left"/>
    </xf>
    <xf numFmtId="0" fontId="60" fillId="36" borderId="25" xfId="0" applyFont="1" applyFill="1" applyBorder="1" applyAlignment="1">
      <alignment horizontal="left"/>
    </xf>
    <xf numFmtId="43" fontId="60" fillId="36" borderId="25" xfId="37" applyFont="1" applyFill="1" applyBorder="1" applyAlignment="1">
      <alignment horizontal="left"/>
    </xf>
    <xf numFmtId="0" fontId="60" fillId="36" borderId="12" xfId="0" applyFont="1" applyFill="1" applyBorder="1" applyAlignment="1">
      <alignment/>
    </xf>
    <xf numFmtId="0" fontId="60" fillId="36" borderId="12" xfId="0" applyFont="1" applyFill="1" applyBorder="1" applyAlignment="1">
      <alignment vertical="top" wrapText="1"/>
    </xf>
    <xf numFmtId="187" fontId="60" fillId="36" borderId="12" xfId="37" applyNumberFormat="1" applyFont="1" applyFill="1" applyBorder="1" applyAlignment="1">
      <alignment vertical="top" wrapText="1"/>
    </xf>
    <xf numFmtId="0" fontId="60" fillId="36" borderId="19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wrapText="1"/>
    </xf>
    <xf numFmtId="43" fontId="60" fillId="0" borderId="26" xfId="37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187" fontId="60" fillId="0" borderId="10" xfId="37" applyNumberFormat="1" applyFont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/>
    </xf>
    <xf numFmtId="43" fontId="60" fillId="0" borderId="24" xfId="37" applyFont="1" applyFill="1" applyBorder="1" applyAlignment="1">
      <alignment horizontal="left"/>
    </xf>
    <xf numFmtId="43" fontId="60" fillId="0" borderId="24" xfId="37" applyFont="1" applyFill="1" applyBorder="1" applyAlignment="1">
      <alignment horizontal="center"/>
    </xf>
    <xf numFmtId="43" fontId="60" fillId="0" borderId="11" xfId="37" applyFont="1" applyFill="1" applyBorder="1" applyAlignment="1">
      <alignment horizontal="left"/>
    </xf>
    <xf numFmtId="0" fontId="60" fillId="0" borderId="11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187" fontId="7" fillId="0" borderId="11" xfId="37" applyNumberFormat="1" applyFont="1" applyBorder="1" applyAlignment="1">
      <alignment vertical="top" wrapText="1"/>
    </xf>
    <xf numFmtId="0" fontId="68" fillId="0" borderId="14" xfId="0" applyFont="1" applyBorder="1" applyAlignment="1">
      <alignment horizontal="left"/>
    </xf>
    <xf numFmtId="43" fontId="68" fillId="0" borderId="13" xfId="0" applyNumberFormat="1" applyFont="1" applyBorder="1" applyAlignment="1">
      <alignment/>
    </xf>
    <xf numFmtId="43" fontId="68" fillId="0" borderId="13" xfId="0" applyNumberFormat="1" applyFont="1" applyFill="1" applyBorder="1" applyAlignment="1">
      <alignment/>
    </xf>
    <xf numFmtId="0" fontId="68" fillId="0" borderId="13" xfId="0" applyFont="1" applyBorder="1" applyAlignment="1">
      <alignment vertical="top" wrapText="1"/>
    </xf>
    <xf numFmtId="187" fontId="68" fillId="0" borderId="13" xfId="37" applyNumberFormat="1" applyFont="1" applyBorder="1" applyAlignment="1">
      <alignment vertical="top" wrapText="1"/>
    </xf>
    <xf numFmtId="0" fontId="60" fillId="0" borderId="24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left"/>
    </xf>
    <xf numFmtId="43" fontId="60" fillId="0" borderId="11" xfId="37" applyFont="1" applyFill="1" applyBorder="1" applyAlignment="1">
      <alignment/>
    </xf>
    <xf numFmtId="43" fontId="68" fillId="0" borderId="14" xfId="37" applyFont="1" applyFill="1" applyBorder="1" applyAlignment="1">
      <alignment horizontal="left"/>
    </xf>
    <xf numFmtId="43" fontId="68" fillId="0" borderId="14" xfId="37" applyFont="1" applyFill="1" applyBorder="1" applyAlignment="1">
      <alignment horizontal="center"/>
    </xf>
    <xf numFmtId="43" fontId="68" fillId="0" borderId="13" xfId="37" applyFont="1" applyFill="1" applyBorder="1" applyAlignment="1">
      <alignment horizontal="left"/>
    </xf>
    <xf numFmtId="188" fontId="68" fillId="0" borderId="13" xfId="0" applyNumberFormat="1" applyFont="1" applyFill="1" applyBorder="1" applyAlignment="1">
      <alignment/>
    </xf>
    <xf numFmtId="0" fontId="68" fillId="0" borderId="15" xfId="0" applyFont="1" applyFill="1" applyBorder="1" applyAlignment="1">
      <alignment vertical="top" wrapText="1"/>
    </xf>
    <xf numFmtId="43" fontId="60" fillId="36" borderId="25" xfId="37" applyFont="1" applyFill="1" applyBorder="1" applyAlignment="1">
      <alignment horizontal="center"/>
    </xf>
    <xf numFmtId="0" fontId="60" fillId="0" borderId="26" xfId="0" applyFont="1" applyFill="1" applyBorder="1" applyAlignment="1">
      <alignment horizontal="left"/>
    </xf>
    <xf numFmtId="43" fontId="60" fillId="0" borderId="26" xfId="37" applyFont="1" applyFill="1" applyBorder="1" applyAlignment="1">
      <alignment horizontal="left"/>
    </xf>
    <xf numFmtId="43" fontId="60" fillId="0" borderId="26" xfId="37" applyFont="1" applyFill="1" applyBorder="1" applyAlignment="1">
      <alignment horizontal="center"/>
    </xf>
    <xf numFmtId="43" fontId="60" fillId="0" borderId="10" xfId="37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0" fontId="60" fillId="0" borderId="23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left" vertical="top" wrapText="1"/>
    </xf>
    <xf numFmtId="188" fontId="60" fillId="0" borderId="11" xfId="0" applyNumberFormat="1" applyFont="1" applyFill="1" applyBorder="1" applyAlignment="1">
      <alignment/>
    </xf>
    <xf numFmtId="43" fontId="68" fillId="0" borderId="13" xfId="0" applyNumberFormat="1" applyFont="1" applyFill="1" applyBorder="1" applyAlignment="1">
      <alignment horizontal="left"/>
    </xf>
    <xf numFmtId="43" fontId="68" fillId="0" borderId="24" xfId="37" applyFont="1" applyFill="1" applyBorder="1" applyAlignment="1">
      <alignment horizontal="left"/>
    </xf>
    <xf numFmtId="43" fontId="68" fillId="0" borderId="24" xfId="37" applyFont="1" applyFill="1" applyBorder="1" applyAlignment="1">
      <alignment horizontal="center"/>
    </xf>
    <xf numFmtId="43" fontId="68" fillId="0" borderId="11" xfId="0" applyNumberFormat="1" applyFont="1" applyFill="1" applyBorder="1" applyAlignment="1">
      <alignment horizontal="left"/>
    </xf>
    <xf numFmtId="0" fontId="68" fillId="0" borderId="11" xfId="0" applyFont="1" applyBorder="1" applyAlignment="1">
      <alignment vertical="top" wrapText="1"/>
    </xf>
    <xf numFmtId="187" fontId="68" fillId="0" borderId="11" xfId="37" applyNumberFormat="1" applyFont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67" fillId="0" borderId="12" xfId="33" applyFont="1" applyBorder="1" applyAlignment="1">
      <alignment horizontal="center" vertical="top" wrapText="1"/>
      <protection/>
    </xf>
    <xf numFmtId="43" fontId="67" fillId="0" borderId="12" xfId="37" applyFont="1" applyBorder="1" applyAlignment="1">
      <alignment horizontal="right" vertical="top" wrapText="1"/>
    </xf>
    <xf numFmtId="43" fontId="67" fillId="0" borderId="12" xfId="37" applyFont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187" fontId="67" fillId="0" borderId="12" xfId="37" applyNumberFormat="1" applyFont="1" applyBorder="1" applyAlignment="1">
      <alignment vertical="top" wrapText="1"/>
    </xf>
    <xf numFmtId="0" fontId="7" fillId="0" borderId="26" xfId="0" applyFont="1" applyFill="1" applyBorder="1" applyAlignment="1">
      <alignment horizontal="left"/>
    </xf>
    <xf numFmtId="43" fontId="7" fillId="0" borderId="10" xfId="37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43" fontId="7" fillId="0" borderId="11" xfId="37" applyFont="1" applyFill="1" applyBorder="1" applyAlignment="1">
      <alignment/>
    </xf>
    <xf numFmtId="43" fontId="7" fillId="0" borderId="11" xfId="37" applyFont="1" applyFill="1" applyBorder="1" applyAlignment="1">
      <alignment horizontal="center" vertical="center"/>
    </xf>
    <xf numFmtId="43" fontId="7" fillId="0" borderId="11" xfId="37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22" xfId="0" applyFont="1" applyFill="1" applyBorder="1" applyAlignment="1">
      <alignment vertical="top" wrapText="1"/>
    </xf>
    <xf numFmtId="0" fontId="67" fillId="0" borderId="17" xfId="0" applyFont="1" applyBorder="1" applyAlignment="1">
      <alignment vertical="top" wrapText="1"/>
    </xf>
    <xf numFmtId="187" fontId="67" fillId="0" borderId="17" xfId="37" applyNumberFormat="1" applyFont="1" applyBorder="1" applyAlignment="1">
      <alignment vertical="top" wrapText="1"/>
    </xf>
    <xf numFmtId="0" fontId="66" fillId="6" borderId="24" xfId="0" applyFont="1" applyFill="1" applyBorder="1" applyAlignment="1">
      <alignment horizontal="left"/>
    </xf>
    <xf numFmtId="43" fontId="66" fillId="6" borderId="11" xfId="37" applyFont="1" applyFill="1" applyBorder="1" applyAlignment="1">
      <alignment/>
    </xf>
    <xf numFmtId="0" fontId="66" fillId="6" borderId="12" xfId="0" applyFont="1" applyFill="1" applyBorder="1" applyAlignment="1">
      <alignment vertical="top" wrapText="1"/>
    </xf>
    <xf numFmtId="187" fontId="66" fillId="6" borderId="12" xfId="37" applyNumberFormat="1" applyFont="1" applyFill="1" applyBorder="1" applyAlignment="1">
      <alignment vertical="top" wrapText="1"/>
    </xf>
    <xf numFmtId="0" fontId="66" fillId="6" borderId="0" xfId="0" applyFont="1" applyFill="1" applyBorder="1" applyAlignment="1">
      <alignment/>
    </xf>
    <xf numFmtId="43" fontId="66" fillId="37" borderId="10" xfId="37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vertical="top" wrapText="1"/>
    </xf>
    <xf numFmtId="187" fontId="66" fillId="37" borderId="10" xfId="37" applyNumberFormat="1" applyFont="1" applyFill="1" applyBorder="1" applyAlignment="1">
      <alignment vertical="top" wrapText="1"/>
    </xf>
    <xf numFmtId="0" fontId="66" fillId="37" borderId="10" xfId="0" applyFont="1" applyFill="1" applyBorder="1" applyAlignment="1">
      <alignment/>
    </xf>
    <xf numFmtId="0" fontId="60" fillId="37" borderId="0" xfId="0" applyFont="1" applyFill="1" applyAlignment="1">
      <alignment/>
    </xf>
    <xf numFmtId="43" fontId="66" fillId="37" borderId="13" xfId="37" applyFont="1" applyFill="1" applyBorder="1" applyAlignment="1">
      <alignment horizontal="center" vertical="center"/>
    </xf>
    <xf numFmtId="0" fontId="66" fillId="37" borderId="13" xfId="0" applyFont="1" applyFill="1" applyBorder="1" applyAlignment="1">
      <alignment vertical="top" wrapText="1"/>
    </xf>
    <xf numFmtId="187" fontId="66" fillId="37" borderId="13" xfId="37" applyNumberFormat="1" applyFont="1" applyFill="1" applyBorder="1" applyAlignment="1">
      <alignment vertical="top" wrapText="1"/>
    </xf>
    <xf numFmtId="0" fontId="66" fillId="37" borderId="13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43" fontId="66" fillId="0" borderId="0" xfId="37" applyFont="1" applyFill="1" applyBorder="1" applyAlignment="1">
      <alignment horizontal="center" vertical="center"/>
    </xf>
    <xf numFmtId="43" fontId="66" fillId="0" borderId="0" xfId="37" applyFont="1" applyFill="1" applyBorder="1" applyAlignment="1">
      <alignment/>
    </xf>
    <xf numFmtId="0" fontId="66" fillId="0" borderId="0" xfId="0" applyFont="1" applyFill="1" applyBorder="1" applyAlignment="1">
      <alignment vertical="top" wrapText="1"/>
    </xf>
    <xf numFmtId="187" fontId="66" fillId="0" borderId="0" xfId="37" applyNumberFormat="1" applyFont="1" applyFill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6" fillId="0" borderId="0" xfId="0" applyFont="1" applyAlignment="1">
      <alignment/>
    </xf>
    <xf numFmtId="43" fontId="60" fillId="0" borderId="0" xfId="37" applyFont="1" applyAlignment="1">
      <alignment horizontal="left"/>
    </xf>
    <xf numFmtId="43" fontId="7" fillId="0" borderId="11" xfId="37" applyFont="1" applyFill="1" applyBorder="1" applyAlignment="1">
      <alignment horizontal="center" vertical="top" wrapText="1"/>
    </xf>
    <xf numFmtId="17" fontId="60" fillId="0" borderId="10" xfId="0" applyNumberFormat="1" applyFont="1" applyBorder="1" applyAlignment="1">
      <alignment horizontal="center" vertical="center"/>
    </xf>
    <xf numFmtId="43" fontId="60" fillId="0" borderId="11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88" fontId="7" fillId="0" borderId="11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 vertical="top"/>
    </xf>
    <xf numFmtId="0" fontId="56" fillId="33" borderId="25" xfId="0" applyFont="1" applyFill="1" applyBorder="1" applyAlignment="1">
      <alignment/>
    </xf>
    <xf numFmtId="0" fontId="56" fillId="0" borderId="26" xfId="0" applyFont="1" applyFill="1" applyBorder="1" applyAlignment="1">
      <alignment vertical="top"/>
    </xf>
    <xf numFmtId="0" fontId="63" fillId="35" borderId="25" xfId="0" applyFont="1" applyFill="1" applyBorder="1" applyAlignment="1">
      <alignment vertical="top" wrapText="1"/>
    </xf>
    <xf numFmtId="187" fontId="60" fillId="0" borderId="13" xfId="37" applyNumberFormat="1" applyFont="1" applyBorder="1" applyAlignment="1">
      <alignment vertical="top" wrapText="1"/>
    </xf>
    <xf numFmtId="0" fontId="7" fillId="0" borderId="14" xfId="33" applyFont="1" applyBorder="1" applyAlignment="1">
      <alignment vertical="top" wrapText="1"/>
      <protection/>
    </xf>
    <xf numFmtId="43" fontId="7" fillId="0" borderId="14" xfId="37" applyFont="1" applyBorder="1" applyAlignment="1">
      <alignment horizontal="right" vertical="top" wrapText="1"/>
    </xf>
    <xf numFmtId="0" fontId="60" fillId="0" borderId="13" xfId="0" applyFont="1" applyBorder="1" applyAlignment="1">
      <alignment vertical="top" wrapText="1"/>
    </xf>
    <xf numFmtId="0" fontId="69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43" fontId="60" fillId="0" borderId="13" xfId="37" applyFont="1" applyFill="1" applyBorder="1" applyAlignment="1">
      <alignment horizontal="left"/>
    </xf>
    <xf numFmtId="43" fontId="60" fillId="0" borderId="14" xfId="37" applyFont="1" applyFill="1" applyBorder="1" applyAlignment="1">
      <alignment horizontal="left"/>
    </xf>
    <xf numFmtId="43" fontId="60" fillId="0" borderId="14" xfId="37" applyFont="1" applyFill="1" applyBorder="1" applyAlignment="1">
      <alignment horizontal="center"/>
    </xf>
    <xf numFmtId="0" fontId="60" fillId="0" borderId="13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187" fontId="7" fillId="0" borderId="13" xfId="37" applyNumberFormat="1" applyFont="1" applyBorder="1" applyAlignment="1">
      <alignment vertical="top" wrapText="1"/>
    </xf>
    <xf numFmtId="0" fontId="60" fillId="0" borderId="13" xfId="0" applyFont="1" applyFill="1" applyBorder="1" applyAlignment="1">
      <alignment horizontal="left" vertical="top" wrapText="1"/>
    </xf>
    <xf numFmtId="43" fontId="60" fillId="0" borderId="13" xfId="37" applyFont="1" applyFill="1" applyBorder="1" applyAlignment="1">
      <alignment/>
    </xf>
    <xf numFmtId="187" fontId="7" fillId="0" borderId="18" xfId="37" applyNumberFormat="1" applyFont="1" applyFill="1" applyBorder="1" applyAlignment="1">
      <alignment vertical="top" shrinkToFit="1"/>
    </xf>
    <xf numFmtId="0" fontId="68" fillId="0" borderId="12" xfId="0" applyFont="1" applyBorder="1" applyAlignment="1">
      <alignment horizontal="center" vertical="top" wrapText="1"/>
    </xf>
    <xf numFmtId="187" fontId="68" fillId="0" borderId="12" xfId="37" applyNumberFormat="1" applyFont="1" applyBorder="1" applyAlignment="1">
      <alignment horizontal="center" vertical="top" wrapText="1"/>
    </xf>
    <xf numFmtId="187" fontId="56" fillId="0" borderId="20" xfId="37" applyNumberFormat="1" applyFont="1" applyBorder="1" applyAlignment="1">
      <alignment vertical="top" wrapText="1"/>
    </xf>
    <xf numFmtId="0" fontId="60" fillId="0" borderId="12" xfId="0" applyFont="1" applyBorder="1" applyAlignment="1">
      <alignment horizontal="left" vertical="center" wrapText="1"/>
    </xf>
    <xf numFmtId="43" fontId="60" fillId="0" borderId="12" xfId="37" applyFont="1" applyBorder="1" applyAlignment="1">
      <alignment horizontal="right" vertical="center"/>
    </xf>
    <xf numFmtId="43" fontId="60" fillId="0" borderId="12" xfId="37" applyFont="1" applyBorder="1" applyAlignment="1">
      <alignment horizontal="center" vertical="center"/>
    </xf>
    <xf numFmtId="43" fontId="4" fillId="0" borderId="12" xfId="37" applyFont="1" applyBorder="1" applyAlignment="1">
      <alignment horizontal="center" vertical="center" wrapText="1"/>
    </xf>
    <xf numFmtId="187" fontId="60" fillId="0" borderId="12" xfId="37" applyNumberFormat="1" applyFont="1" applyBorder="1" applyAlignment="1">
      <alignment horizontal="left" vertical="center" wrapText="1"/>
    </xf>
    <xf numFmtId="187" fontId="56" fillId="0" borderId="12" xfId="37" applyNumberFormat="1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/>
    </xf>
    <xf numFmtId="43" fontId="60" fillId="0" borderId="12" xfId="37" applyFont="1" applyFill="1" applyBorder="1" applyAlignment="1">
      <alignment horizontal="left" vertical="top"/>
    </xf>
    <xf numFmtId="43" fontId="60" fillId="0" borderId="25" xfId="37" applyFont="1" applyFill="1" applyBorder="1" applyAlignment="1">
      <alignment horizontal="left" vertical="top"/>
    </xf>
    <xf numFmtId="43" fontId="60" fillId="0" borderId="25" xfId="37" applyFont="1" applyFill="1" applyBorder="1" applyAlignment="1">
      <alignment horizontal="center" vertical="top"/>
    </xf>
    <xf numFmtId="0" fontId="60" fillId="0" borderId="12" xfId="0" applyFont="1" applyFill="1" applyBorder="1" applyAlignment="1">
      <alignment vertical="top"/>
    </xf>
    <xf numFmtId="43" fontId="7" fillId="0" borderId="12" xfId="37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87" fontId="7" fillId="0" borderId="12" xfId="37" applyNumberFormat="1" applyFont="1" applyBorder="1" applyAlignment="1">
      <alignment vertical="top" wrapText="1"/>
    </xf>
    <xf numFmtId="0" fontId="60" fillId="0" borderId="19" xfId="0" applyFont="1" applyFill="1" applyBorder="1" applyAlignment="1">
      <alignment vertical="top" wrapText="1"/>
    </xf>
    <xf numFmtId="0" fontId="56" fillId="0" borderId="15" xfId="0" applyFont="1" applyBorder="1" applyAlignment="1">
      <alignment vertical="top"/>
    </xf>
    <xf numFmtId="43" fontId="56" fillId="0" borderId="15" xfId="37" applyFont="1" applyBorder="1" applyAlignment="1">
      <alignment vertical="top"/>
    </xf>
    <xf numFmtId="0" fontId="56" fillId="0" borderId="15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3" fontId="66" fillId="37" borderId="10" xfId="37" applyFont="1" applyFill="1" applyBorder="1" applyAlignment="1">
      <alignment horizontal="center" vertical="center"/>
    </xf>
    <xf numFmtId="43" fontId="66" fillId="37" borderId="13" xfId="37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66" fillId="37" borderId="10" xfId="0" applyFont="1" applyFill="1" applyBorder="1" applyAlignment="1">
      <alignment horizontal="center" vertical="center"/>
    </xf>
    <xf numFmtId="0" fontId="66" fillId="37" borderId="13" xfId="0" applyFont="1" applyFill="1" applyBorder="1" applyAlignment="1">
      <alignment horizontal="center" vertical="center"/>
    </xf>
    <xf numFmtId="0" fontId="7" fillId="0" borderId="10" xfId="33" applyFont="1" applyBorder="1" applyAlignment="1">
      <alignment horizontal="left" vertical="top" wrapText="1"/>
      <protection/>
    </xf>
    <xf numFmtId="0" fontId="7" fillId="0" borderId="13" xfId="33" applyFont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3" xfId="33" applyFont="1" applyFill="1" applyBorder="1" applyAlignment="1">
      <alignment horizontal="left" vertical="top" wrapText="1"/>
      <protection/>
    </xf>
    <xf numFmtId="0" fontId="7" fillId="0" borderId="11" xfId="33" applyFont="1" applyFill="1" applyBorder="1" applyAlignment="1">
      <alignment horizontal="left" vertical="top" wrapText="1"/>
      <protection/>
    </xf>
    <xf numFmtId="0" fontId="66" fillId="0" borderId="0" xfId="0" applyFont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top" wrapText="1"/>
    </xf>
    <xf numFmtId="3" fontId="56" fillId="0" borderId="18" xfId="0" applyNumberFormat="1" applyFont="1" applyFill="1" applyBorder="1" applyAlignment="1">
      <alignment horizontal="center" vertical="top"/>
    </xf>
    <xf numFmtId="0" fontId="56" fillId="0" borderId="18" xfId="0" applyFont="1" applyFill="1" applyBorder="1" applyAlignment="1">
      <alignment horizontal="center" vertical="top"/>
    </xf>
    <xf numFmtId="43" fontId="56" fillId="0" borderId="18" xfId="37" applyFont="1" applyFill="1" applyBorder="1" applyAlignment="1">
      <alignment vertical="top"/>
    </xf>
    <xf numFmtId="14" fontId="56" fillId="0" borderId="18" xfId="0" applyNumberFormat="1" applyFont="1" applyFill="1" applyBorder="1" applyAlignment="1">
      <alignment horizontal="center" vertical="top"/>
    </xf>
    <xf numFmtId="0" fontId="56" fillId="0" borderId="18" xfId="0" applyFont="1" applyFill="1" applyBorder="1" applyAlignment="1">
      <alignment vertical="top"/>
    </xf>
    <xf numFmtId="187" fontId="62" fillId="0" borderId="18" xfId="37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vertical="top" wrapText="1"/>
    </xf>
    <xf numFmtId="3" fontId="56" fillId="0" borderId="17" xfId="0" applyNumberFormat="1" applyFont="1" applyFill="1" applyBorder="1" applyAlignment="1">
      <alignment horizontal="center" vertical="top"/>
    </xf>
    <xf numFmtId="0" fontId="56" fillId="0" borderId="17" xfId="0" applyFont="1" applyFill="1" applyBorder="1" applyAlignment="1">
      <alignment horizontal="center" vertical="top"/>
    </xf>
    <xf numFmtId="43" fontId="56" fillId="0" borderId="17" xfId="37" applyFont="1" applyFill="1" applyBorder="1" applyAlignment="1">
      <alignment vertical="top"/>
    </xf>
    <xf numFmtId="0" fontId="56" fillId="0" borderId="17" xfId="0" applyFont="1" applyFill="1" applyBorder="1" applyAlignment="1">
      <alignment vertical="top"/>
    </xf>
    <xf numFmtId="187" fontId="62" fillId="0" borderId="17" xfId="37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14" fontId="56" fillId="0" borderId="10" xfId="0" applyNumberFormat="1" applyFont="1" applyFill="1" applyBorder="1" applyAlignment="1">
      <alignment horizontal="center" vertical="top"/>
    </xf>
    <xf numFmtId="3" fontId="58" fillId="0" borderId="12" xfId="0" applyNumberFormat="1" applyFont="1" applyFill="1" applyBorder="1" applyAlignment="1">
      <alignment vertical="top" wrapText="1"/>
    </xf>
    <xf numFmtId="3" fontId="58" fillId="0" borderId="12" xfId="0" applyNumberFormat="1" applyFont="1" applyFill="1" applyBorder="1" applyAlignment="1">
      <alignment horizontal="center" vertical="top"/>
    </xf>
    <xf numFmtId="0" fontId="58" fillId="0" borderId="12" xfId="0" applyFont="1" applyFill="1" applyBorder="1" applyAlignment="1">
      <alignment horizontal="center" vertical="top"/>
    </xf>
    <xf numFmtId="0" fontId="58" fillId="0" borderId="12" xfId="0" applyFont="1" applyFill="1" applyBorder="1" applyAlignment="1">
      <alignment horizontal="center"/>
    </xf>
    <xf numFmtId="14" fontId="58" fillId="0" borderId="12" xfId="0" applyNumberFormat="1" applyFont="1" applyFill="1" applyBorder="1" applyAlignment="1">
      <alignment horizontal="center"/>
    </xf>
    <xf numFmtId="43" fontId="58" fillId="0" borderId="12" xfId="37" applyFont="1" applyFill="1" applyBorder="1" applyAlignment="1">
      <alignment/>
    </xf>
    <xf numFmtId="0" fontId="58" fillId="0" borderId="12" xfId="0" applyFont="1" applyFill="1" applyBorder="1" applyAlignment="1">
      <alignment vertical="top"/>
    </xf>
    <xf numFmtId="187" fontId="70" fillId="0" borderId="12" xfId="37" applyNumberFormat="1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34" borderId="12" xfId="0" applyFont="1" applyFill="1" applyBorder="1" applyAlignment="1">
      <alignment/>
    </xf>
    <xf numFmtId="43" fontId="58" fillId="34" borderId="12" xfId="37" applyFont="1" applyFill="1" applyBorder="1" applyAlignment="1">
      <alignment/>
    </xf>
    <xf numFmtId="0" fontId="58" fillId="34" borderId="12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top"/>
    </xf>
    <xf numFmtId="0" fontId="58" fillId="37" borderId="12" xfId="0" applyFont="1" applyFill="1" applyBorder="1" applyAlignment="1">
      <alignment horizontal="left" vertical="top"/>
    </xf>
    <xf numFmtId="43" fontId="58" fillId="37" borderId="12" xfId="37" applyFont="1" applyFill="1" applyBorder="1" applyAlignment="1">
      <alignment horizontal="left" vertical="top"/>
    </xf>
    <xf numFmtId="187" fontId="70" fillId="37" borderId="12" xfId="37" applyNumberFormat="1" applyFont="1" applyFill="1" applyBorder="1" applyAlignment="1">
      <alignment horizontal="left" vertical="top"/>
    </xf>
    <xf numFmtId="0" fontId="58" fillId="37" borderId="0" xfId="0" applyFont="1" applyFill="1" applyAlignment="1">
      <alignment horizontal="left" vertical="top"/>
    </xf>
    <xf numFmtId="0" fontId="56" fillId="33" borderId="0" xfId="0" applyFont="1" applyFill="1" applyBorder="1" applyAlignment="1">
      <alignment/>
    </xf>
    <xf numFmtId="0" fontId="71" fillId="35" borderId="12" xfId="33" applyFont="1" applyFill="1" applyBorder="1" applyAlignment="1">
      <alignment horizontal="left" vertical="top" wrapText="1"/>
      <protection/>
    </xf>
    <xf numFmtId="43" fontId="60" fillId="0" borderId="0" xfId="37" applyFont="1" applyAlignment="1">
      <alignment horizontal="left" vertical="top"/>
    </xf>
    <xf numFmtId="0" fontId="56" fillId="0" borderId="2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8" fillId="34" borderId="25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6" fillId="0" borderId="28" xfId="0" applyFont="1" applyFill="1" applyBorder="1" applyAlignment="1">
      <alignment vertical="top"/>
    </xf>
    <xf numFmtId="0" fontId="56" fillId="0" borderId="29" xfId="0" applyFont="1" applyFill="1" applyBorder="1" applyAlignment="1">
      <alignment vertical="top"/>
    </xf>
    <xf numFmtId="0" fontId="58" fillId="37" borderId="25" xfId="0" applyFont="1" applyFill="1" applyBorder="1" applyAlignment="1">
      <alignment horizontal="left" vertical="top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8" fillId="34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37" borderId="0" xfId="0" applyFont="1" applyFill="1" applyBorder="1" applyAlignment="1">
      <alignment horizontal="left" vertical="top"/>
    </xf>
    <xf numFmtId="0" fontId="63" fillId="35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9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mask 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10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2286000</xdr:colOff>
      <xdr:row>207</xdr:row>
      <xdr:rowOff>0</xdr:rowOff>
    </xdr:from>
    <xdr:to>
      <xdr:col>5</xdr:col>
      <xdr:colOff>0</xdr:colOff>
      <xdr:row>208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62303025"/>
          <a:ext cx="49625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ลงชื่อ............................................................(ผู้จัดทำ)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(นางสาวนัชชา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สังข์มูล)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ตำแหน่ง นักวิชาการพัสดุปฏิบัติการ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วันที่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มีนาคม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2557</a:t>
          </a:r>
        </a:p>
      </xdr:txBody>
    </xdr:sp>
    <xdr:clientData/>
  </xdr:twoCellAnchor>
  <xdr:twoCellAnchor>
    <xdr:from>
      <xdr:col>5</xdr:col>
      <xdr:colOff>333375</xdr:colOff>
      <xdr:row>206</xdr:row>
      <xdr:rowOff>171450</xdr:rowOff>
    </xdr:from>
    <xdr:to>
      <xdr:col>7</xdr:col>
      <xdr:colOff>0</xdr:colOff>
      <xdr:row>208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81900" y="62379225"/>
          <a:ext cx="19240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ลงชื่อ............................................................(ผู้ตรวจสอบ)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(นายรัชชนนท์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แกะมา)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ตำแหน่ง นักวิชาการพัสดุ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ชำนาญการพิเศษ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รักษาราชการในตำแหน่งผู้อำนวยการกองคลัง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มีนาคม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0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1" sqref="I11"/>
    </sheetView>
  </sheetViews>
  <sheetFormatPr defaultColWidth="9.140625" defaultRowHeight="15"/>
  <cols>
    <col min="1" max="1" width="45.28125" style="15" customWidth="1"/>
    <col min="2" max="2" width="6.8515625" style="15" customWidth="1"/>
    <col min="3" max="3" width="7.28125" style="15" customWidth="1"/>
    <col min="4" max="4" width="14.00390625" style="16" bestFit="1" customWidth="1"/>
    <col min="5" max="5" width="15.421875" style="22" customWidth="1"/>
    <col min="6" max="7" width="10.8515625" style="22" customWidth="1"/>
    <col min="8" max="8" width="14.57421875" style="16" customWidth="1"/>
    <col min="9" max="9" width="14.421875" style="16" customWidth="1"/>
    <col min="10" max="10" width="13.421875" style="16" customWidth="1"/>
    <col min="11" max="11" width="14.421875" style="16" customWidth="1"/>
    <col min="12" max="12" width="13.421875" style="17" bestFit="1" customWidth="1"/>
    <col min="13" max="18" width="8.421875" style="15" customWidth="1"/>
    <col min="19" max="26" width="0" style="15" hidden="1" customWidth="1"/>
    <col min="27" max="27" width="15.421875" style="15" customWidth="1"/>
    <col min="28" max="28" width="9.00390625" style="433" customWidth="1"/>
    <col min="29" max="29" width="12.57421875" style="433" bestFit="1" customWidth="1"/>
    <col min="30" max="30" width="9.00390625" style="433" customWidth="1"/>
    <col min="31" max="31" width="12.57421875" style="433" bestFit="1" customWidth="1"/>
    <col min="32" max="62" width="9.00390625" style="433" customWidth="1"/>
    <col min="63" max="16384" width="9.00390625" style="15" customWidth="1"/>
  </cols>
  <sheetData>
    <row r="1" spans="1:62" s="1" customFormat="1" ht="21.75">
      <c r="A1" s="353" t="s">
        <v>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</row>
    <row r="2" spans="1:62" s="1" customFormat="1" ht="21.75">
      <c r="A2" s="353" t="s">
        <v>214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s="1" customFormat="1" ht="21.75">
      <c r="A3" s="353" t="s">
        <v>212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</row>
    <row r="4" spans="1:62" s="1" customFormat="1" ht="21.75">
      <c r="A4" s="354" t="s">
        <v>213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</row>
    <row r="5" spans="1:62" s="5" customFormat="1" ht="27" customHeight="1">
      <c r="A5" s="350" t="s">
        <v>42</v>
      </c>
      <c r="B5" s="19"/>
      <c r="C5" s="19"/>
      <c r="D5" s="4" t="s">
        <v>26</v>
      </c>
      <c r="E5" s="4"/>
      <c r="F5" s="4"/>
      <c r="G5" s="4"/>
      <c r="H5" s="4"/>
      <c r="I5" s="4"/>
      <c r="J5" s="4"/>
      <c r="K5" s="4"/>
      <c r="L5" s="350" t="s">
        <v>1</v>
      </c>
      <c r="M5" s="349" t="s">
        <v>13</v>
      </c>
      <c r="N5" s="349"/>
      <c r="O5" s="349"/>
      <c r="P5" s="349"/>
      <c r="Q5" s="349"/>
      <c r="R5" s="349"/>
      <c r="S5" s="355"/>
      <c r="T5" s="355"/>
      <c r="U5" s="355"/>
      <c r="V5" s="355"/>
      <c r="W5" s="355"/>
      <c r="X5" s="355"/>
      <c r="Y5" s="355"/>
      <c r="Z5" s="355"/>
      <c r="AA5" s="416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</row>
    <row r="6" spans="1:62" s="5" customFormat="1" ht="21.75">
      <c r="A6" s="351"/>
      <c r="B6" s="20"/>
      <c r="C6" s="20"/>
      <c r="D6" s="6" t="s">
        <v>27</v>
      </c>
      <c r="E6" s="6"/>
      <c r="F6" s="6"/>
      <c r="G6" s="6"/>
      <c r="H6" s="6"/>
      <c r="I6" s="8"/>
      <c r="J6" s="6"/>
      <c r="K6" s="6"/>
      <c r="L6" s="351"/>
      <c r="M6" s="356" t="s">
        <v>3</v>
      </c>
      <c r="N6" s="357"/>
      <c r="O6" s="358"/>
      <c r="P6" s="357" t="s">
        <v>14</v>
      </c>
      <c r="Q6" s="357"/>
      <c r="R6" s="358"/>
      <c r="S6" s="347" t="s">
        <v>15</v>
      </c>
      <c r="T6" s="347"/>
      <c r="U6" s="347"/>
      <c r="V6" s="347" t="s">
        <v>16</v>
      </c>
      <c r="W6" s="347"/>
      <c r="X6" s="347"/>
      <c r="Y6" s="23"/>
      <c r="Z6" s="347" t="s">
        <v>2</v>
      </c>
      <c r="AA6" s="417" t="s">
        <v>37</v>
      </c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</row>
    <row r="7" spans="1:62" s="5" customFormat="1" ht="21.75">
      <c r="A7" s="351"/>
      <c r="B7" s="20" t="s">
        <v>40</v>
      </c>
      <c r="C7" s="20" t="s">
        <v>41</v>
      </c>
      <c r="D7" s="6" t="s">
        <v>28</v>
      </c>
      <c r="E7" s="6" t="s">
        <v>29</v>
      </c>
      <c r="F7" s="6" t="s">
        <v>31</v>
      </c>
      <c r="G7" s="6" t="s">
        <v>32</v>
      </c>
      <c r="H7" s="6" t="s">
        <v>33</v>
      </c>
      <c r="I7" s="6" t="s">
        <v>23</v>
      </c>
      <c r="J7" s="6" t="s">
        <v>0</v>
      </c>
      <c r="K7" s="6" t="s">
        <v>24</v>
      </c>
      <c r="L7" s="351"/>
      <c r="M7" s="24"/>
      <c r="N7" s="25"/>
      <c r="O7" s="26"/>
      <c r="P7" s="25"/>
      <c r="Q7" s="25"/>
      <c r="R7" s="26"/>
      <c r="S7" s="7"/>
      <c r="T7" s="7"/>
      <c r="U7" s="7"/>
      <c r="V7" s="7"/>
      <c r="W7" s="7"/>
      <c r="X7" s="7"/>
      <c r="Y7" s="7"/>
      <c r="Z7" s="348"/>
      <c r="AA7" s="418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</row>
    <row r="8" spans="1:62" s="5" customFormat="1" ht="21.75">
      <c r="A8" s="351"/>
      <c r="B8" s="20"/>
      <c r="C8" s="20"/>
      <c r="D8" s="8"/>
      <c r="E8" s="6" t="s">
        <v>30</v>
      </c>
      <c r="F8" s="6" t="s">
        <v>30</v>
      </c>
      <c r="G8" s="6" t="s">
        <v>30</v>
      </c>
      <c r="H8" s="6" t="s">
        <v>34</v>
      </c>
      <c r="I8" s="6" t="s">
        <v>28</v>
      </c>
      <c r="J8" s="6" t="s">
        <v>28</v>
      </c>
      <c r="K8" s="6" t="s">
        <v>28</v>
      </c>
      <c r="L8" s="351"/>
      <c r="M8" s="7" t="s">
        <v>38</v>
      </c>
      <c r="N8" s="7" t="s">
        <v>45</v>
      </c>
      <c r="O8" s="7" t="s">
        <v>46</v>
      </c>
      <c r="P8" s="7" t="s">
        <v>47</v>
      </c>
      <c r="Q8" s="7" t="s">
        <v>48</v>
      </c>
      <c r="R8" s="7" t="s">
        <v>49</v>
      </c>
      <c r="S8" s="7" t="s">
        <v>17</v>
      </c>
      <c r="T8" s="7" t="s">
        <v>18</v>
      </c>
      <c r="U8" s="7" t="s">
        <v>19</v>
      </c>
      <c r="V8" s="7" t="s">
        <v>20</v>
      </c>
      <c r="W8" s="7" t="s">
        <v>21</v>
      </c>
      <c r="X8" s="7" t="s">
        <v>22</v>
      </c>
      <c r="Y8" s="7" t="s">
        <v>38</v>
      </c>
      <c r="Z8" s="348"/>
      <c r="AA8" s="418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</row>
    <row r="9" spans="1:62" s="12" customFormat="1" ht="21.75">
      <c r="A9" s="352"/>
      <c r="B9" s="20"/>
      <c r="C9" s="20"/>
      <c r="D9" s="9" t="s">
        <v>4</v>
      </c>
      <c r="E9" s="10" t="s">
        <v>7</v>
      </c>
      <c r="F9" s="10" t="s">
        <v>8</v>
      </c>
      <c r="G9" s="10" t="s">
        <v>9</v>
      </c>
      <c r="H9" s="9" t="s">
        <v>10</v>
      </c>
      <c r="I9" s="18" t="s">
        <v>35</v>
      </c>
      <c r="J9" s="9" t="s">
        <v>11</v>
      </c>
      <c r="K9" s="18" t="s">
        <v>36</v>
      </c>
      <c r="L9" s="35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348"/>
      <c r="AA9" s="418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</row>
    <row r="10" spans="1:62" s="405" customFormat="1" ht="21.75">
      <c r="A10" s="405" t="s">
        <v>205</v>
      </c>
      <c r="D10" s="406"/>
      <c r="E10" s="407"/>
      <c r="F10" s="407"/>
      <c r="G10" s="407"/>
      <c r="H10" s="406"/>
      <c r="I10" s="406"/>
      <c r="J10" s="406"/>
      <c r="K10" s="406"/>
      <c r="L10" s="408"/>
      <c r="AA10" s="419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</row>
    <row r="11" spans="1:62" s="42" customFormat="1" ht="21.75">
      <c r="A11" s="13" t="s">
        <v>206</v>
      </c>
      <c r="B11" s="13"/>
      <c r="C11" s="13"/>
      <c r="D11" s="38"/>
      <c r="E11" s="39"/>
      <c r="F11" s="39"/>
      <c r="G11" s="39"/>
      <c r="H11" s="38"/>
      <c r="I11" s="38"/>
      <c r="J11" s="38"/>
      <c r="K11" s="38"/>
      <c r="L11" s="40"/>
      <c r="M11" s="41"/>
      <c r="N11" s="41"/>
      <c r="O11" s="41"/>
      <c r="P11" s="41"/>
      <c r="Q11" s="41"/>
      <c r="AA11" s="308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</row>
    <row r="12" spans="1:27" s="413" customFormat="1" ht="21.75">
      <c r="A12" s="13" t="s">
        <v>207</v>
      </c>
      <c r="B12" s="13"/>
      <c r="C12" s="13"/>
      <c r="D12" s="38"/>
      <c r="E12" s="39"/>
      <c r="F12" s="39"/>
      <c r="G12" s="39"/>
      <c r="H12" s="38"/>
      <c r="I12" s="38"/>
      <c r="J12" s="38"/>
      <c r="K12" s="38"/>
      <c r="L12" s="40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308"/>
    </row>
    <row r="13" spans="1:62" s="404" customFormat="1" ht="21.75">
      <c r="A13" s="395" t="s">
        <v>43</v>
      </c>
      <c r="B13" s="396"/>
      <c r="C13" s="397"/>
      <c r="D13" s="27"/>
      <c r="E13" s="398"/>
      <c r="F13" s="399"/>
      <c r="G13" s="399"/>
      <c r="H13" s="400"/>
      <c r="I13" s="400"/>
      <c r="J13" s="400"/>
      <c r="K13" s="400"/>
      <c r="L13" s="401"/>
      <c r="M13" s="402"/>
      <c r="N13" s="402"/>
      <c r="O13" s="402"/>
      <c r="P13" s="402"/>
      <c r="Q13" s="402"/>
      <c r="R13" s="402"/>
      <c r="S13" s="403"/>
      <c r="T13" s="403"/>
      <c r="U13" s="403"/>
      <c r="V13" s="403"/>
      <c r="W13" s="403"/>
      <c r="X13" s="403"/>
      <c r="Y13" s="403"/>
      <c r="Z13" s="403"/>
      <c r="AA13" s="420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</row>
    <row r="14" spans="1:62" s="14" customFormat="1" ht="21.75">
      <c r="A14" s="380" t="s">
        <v>201</v>
      </c>
      <c r="B14" s="381"/>
      <c r="C14" s="382"/>
      <c r="D14" s="383"/>
      <c r="E14" s="382"/>
      <c r="F14" s="384"/>
      <c r="G14" s="384"/>
      <c r="H14" s="383"/>
      <c r="I14" s="383"/>
      <c r="J14" s="383"/>
      <c r="K14" s="383"/>
      <c r="L14" s="385" t="s">
        <v>5</v>
      </c>
      <c r="M14" s="386"/>
      <c r="N14" s="386"/>
      <c r="O14" s="386"/>
      <c r="P14" s="386"/>
      <c r="Q14" s="386"/>
      <c r="R14" s="386"/>
      <c r="S14" s="385"/>
      <c r="T14" s="385"/>
      <c r="U14" s="385"/>
      <c r="V14" s="385"/>
      <c r="W14" s="385"/>
      <c r="X14" s="385"/>
      <c r="Y14" s="385"/>
      <c r="Z14" s="385"/>
      <c r="AA14" s="421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</row>
    <row r="15" spans="1:62" s="14" customFormat="1" ht="21.75">
      <c r="A15" s="387"/>
      <c r="B15" s="388"/>
      <c r="C15" s="389"/>
      <c r="D15" s="390"/>
      <c r="E15" s="389"/>
      <c r="F15" s="389"/>
      <c r="G15" s="389"/>
      <c r="H15" s="390"/>
      <c r="I15" s="390"/>
      <c r="J15" s="390"/>
      <c r="K15" s="390"/>
      <c r="L15" s="391" t="s">
        <v>6</v>
      </c>
      <c r="M15" s="392"/>
      <c r="N15" s="392"/>
      <c r="O15" s="392"/>
      <c r="P15" s="392"/>
      <c r="Q15" s="392"/>
      <c r="R15" s="392"/>
      <c r="S15" s="391"/>
      <c r="T15" s="391"/>
      <c r="U15" s="391"/>
      <c r="V15" s="391"/>
      <c r="W15" s="391"/>
      <c r="X15" s="391"/>
      <c r="Y15" s="391"/>
      <c r="Z15" s="391"/>
      <c r="AA15" s="422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</row>
    <row r="16" spans="1:62" s="14" customFormat="1" ht="21.75">
      <c r="A16" s="393" t="s">
        <v>202</v>
      </c>
      <c r="B16" s="307"/>
      <c r="C16" s="45"/>
      <c r="D16" s="44"/>
      <c r="E16" s="45"/>
      <c r="F16" s="394"/>
      <c r="G16" s="45"/>
      <c r="H16" s="44"/>
      <c r="I16" s="44"/>
      <c r="J16" s="44"/>
      <c r="K16" s="44"/>
      <c r="L16" s="43" t="s">
        <v>5</v>
      </c>
      <c r="M16" s="46"/>
      <c r="N16" s="46"/>
      <c r="O16" s="46"/>
      <c r="P16" s="46"/>
      <c r="Q16" s="46"/>
      <c r="R16" s="46"/>
      <c r="S16" s="43"/>
      <c r="T16" s="43"/>
      <c r="U16" s="43"/>
      <c r="V16" s="43"/>
      <c r="W16" s="43"/>
      <c r="X16" s="43"/>
      <c r="Y16" s="43"/>
      <c r="Z16" s="43"/>
      <c r="AA16" s="309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</row>
    <row r="17" spans="1:62" s="14" customFormat="1" ht="21.75">
      <c r="A17" s="387"/>
      <c r="B17" s="388"/>
      <c r="C17" s="389"/>
      <c r="D17" s="390"/>
      <c r="E17" s="389"/>
      <c r="F17" s="389"/>
      <c r="G17" s="389"/>
      <c r="H17" s="390"/>
      <c r="I17" s="390"/>
      <c r="J17" s="390"/>
      <c r="K17" s="390"/>
      <c r="L17" s="391" t="s">
        <v>6</v>
      </c>
      <c r="M17" s="392"/>
      <c r="N17" s="392"/>
      <c r="O17" s="392"/>
      <c r="P17" s="392"/>
      <c r="Q17" s="392"/>
      <c r="R17" s="392"/>
      <c r="S17" s="391"/>
      <c r="T17" s="391"/>
      <c r="U17" s="391"/>
      <c r="V17" s="391"/>
      <c r="W17" s="391"/>
      <c r="X17" s="391"/>
      <c r="Y17" s="391"/>
      <c r="Z17" s="391"/>
      <c r="AA17" s="422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</row>
    <row r="18" spans="1:62" s="404" customFormat="1" ht="21.75">
      <c r="A18" s="395" t="s">
        <v>203</v>
      </c>
      <c r="B18" s="396"/>
      <c r="C18" s="397"/>
      <c r="D18" s="27"/>
      <c r="E18" s="398"/>
      <c r="F18" s="399"/>
      <c r="G18" s="399"/>
      <c r="H18" s="400"/>
      <c r="I18" s="400"/>
      <c r="J18" s="400"/>
      <c r="K18" s="400"/>
      <c r="L18" s="401"/>
      <c r="M18" s="402"/>
      <c r="N18" s="402"/>
      <c r="O18" s="402"/>
      <c r="P18" s="402"/>
      <c r="Q18" s="402"/>
      <c r="R18" s="402"/>
      <c r="S18" s="403"/>
      <c r="T18" s="403"/>
      <c r="U18" s="403"/>
      <c r="V18" s="403"/>
      <c r="W18" s="403"/>
      <c r="X18" s="403"/>
      <c r="Y18" s="403"/>
      <c r="Z18" s="403"/>
      <c r="AA18" s="420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</row>
    <row r="19" spans="1:62" s="14" customFormat="1" ht="21.75">
      <c r="A19" s="380" t="s">
        <v>201</v>
      </c>
      <c r="B19" s="381"/>
      <c r="C19" s="382"/>
      <c r="D19" s="383"/>
      <c r="E19" s="382"/>
      <c r="F19" s="384"/>
      <c r="G19" s="384"/>
      <c r="H19" s="383"/>
      <c r="I19" s="383"/>
      <c r="J19" s="383"/>
      <c r="K19" s="383"/>
      <c r="L19" s="385" t="s">
        <v>5</v>
      </c>
      <c r="M19" s="386"/>
      <c r="N19" s="386"/>
      <c r="O19" s="386"/>
      <c r="P19" s="386"/>
      <c r="Q19" s="386"/>
      <c r="R19" s="386"/>
      <c r="S19" s="385"/>
      <c r="T19" s="385"/>
      <c r="U19" s="385"/>
      <c r="V19" s="385"/>
      <c r="W19" s="385"/>
      <c r="X19" s="385"/>
      <c r="Y19" s="385"/>
      <c r="Z19" s="385"/>
      <c r="AA19" s="421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</row>
    <row r="20" spans="1:62" s="14" customFormat="1" ht="21.75">
      <c r="A20" s="387"/>
      <c r="B20" s="388"/>
      <c r="C20" s="389"/>
      <c r="D20" s="390"/>
      <c r="E20" s="389"/>
      <c r="F20" s="389"/>
      <c r="G20" s="389"/>
      <c r="H20" s="390"/>
      <c r="I20" s="390"/>
      <c r="J20" s="390"/>
      <c r="K20" s="390"/>
      <c r="L20" s="391" t="s">
        <v>6</v>
      </c>
      <c r="M20" s="392"/>
      <c r="N20" s="392"/>
      <c r="O20" s="392"/>
      <c r="P20" s="392"/>
      <c r="Q20" s="392"/>
      <c r="R20" s="392"/>
      <c r="S20" s="391"/>
      <c r="T20" s="391"/>
      <c r="U20" s="391"/>
      <c r="V20" s="391"/>
      <c r="W20" s="391"/>
      <c r="X20" s="391"/>
      <c r="Y20" s="391"/>
      <c r="Z20" s="391"/>
      <c r="AA20" s="422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</row>
    <row r="21" spans="1:62" s="14" customFormat="1" ht="21.75">
      <c r="A21" s="393" t="s">
        <v>202</v>
      </c>
      <c r="B21" s="307"/>
      <c r="C21" s="45"/>
      <c r="D21" s="44"/>
      <c r="E21" s="45"/>
      <c r="F21" s="394"/>
      <c r="G21" s="45"/>
      <c r="H21" s="44"/>
      <c r="I21" s="44"/>
      <c r="J21" s="44"/>
      <c r="K21" s="44"/>
      <c r="L21" s="43" t="s">
        <v>5</v>
      </c>
      <c r="M21" s="46"/>
      <c r="N21" s="46"/>
      <c r="O21" s="46"/>
      <c r="P21" s="46"/>
      <c r="Q21" s="46"/>
      <c r="R21" s="46"/>
      <c r="S21" s="43"/>
      <c r="T21" s="43"/>
      <c r="U21" s="43"/>
      <c r="V21" s="43"/>
      <c r="W21" s="43"/>
      <c r="X21" s="43"/>
      <c r="Y21" s="43"/>
      <c r="Z21" s="43"/>
      <c r="AA21" s="309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</row>
    <row r="22" spans="1:62" s="14" customFormat="1" ht="21.75">
      <c r="A22" s="387"/>
      <c r="B22" s="388"/>
      <c r="C22" s="389"/>
      <c r="D22" s="390"/>
      <c r="E22" s="389"/>
      <c r="F22" s="389"/>
      <c r="G22" s="389"/>
      <c r="H22" s="390"/>
      <c r="I22" s="390"/>
      <c r="J22" s="390"/>
      <c r="K22" s="390"/>
      <c r="L22" s="391" t="s">
        <v>6</v>
      </c>
      <c r="M22" s="392"/>
      <c r="N22" s="392"/>
      <c r="O22" s="392"/>
      <c r="P22" s="392"/>
      <c r="Q22" s="392"/>
      <c r="R22" s="392"/>
      <c r="S22" s="391"/>
      <c r="T22" s="391"/>
      <c r="U22" s="391"/>
      <c r="V22" s="391"/>
      <c r="W22" s="391"/>
      <c r="X22" s="391"/>
      <c r="Y22" s="391"/>
      <c r="Z22" s="391"/>
      <c r="AA22" s="422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</row>
    <row r="23" spans="1:62" s="412" customFormat="1" ht="21.75">
      <c r="A23" s="409" t="s">
        <v>58</v>
      </c>
      <c r="B23" s="409"/>
      <c r="C23" s="409"/>
      <c r="D23" s="410"/>
      <c r="E23" s="409"/>
      <c r="F23" s="409"/>
      <c r="G23" s="409"/>
      <c r="H23" s="410"/>
      <c r="I23" s="410"/>
      <c r="J23" s="410"/>
      <c r="K23" s="410"/>
      <c r="L23" s="409"/>
      <c r="M23" s="411"/>
      <c r="N23" s="411"/>
      <c r="O23" s="411"/>
      <c r="P23" s="411"/>
      <c r="Q23" s="411"/>
      <c r="R23" s="411"/>
      <c r="S23" s="409"/>
      <c r="T23" s="409"/>
      <c r="U23" s="409"/>
      <c r="V23" s="409"/>
      <c r="W23" s="409"/>
      <c r="X23" s="409"/>
      <c r="Y23" s="409"/>
      <c r="Z23" s="409"/>
      <c r="AA23" s="423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</row>
    <row r="24" spans="1:62" s="405" customFormat="1" ht="21.75">
      <c r="A24" s="405" t="s">
        <v>204</v>
      </c>
      <c r="D24" s="406"/>
      <c r="E24" s="407"/>
      <c r="F24" s="407"/>
      <c r="G24" s="407"/>
      <c r="H24" s="406"/>
      <c r="I24" s="406"/>
      <c r="J24" s="406"/>
      <c r="K24" s="406"/>
      <c r="L24" s="408"/>
      <c r="AA24" s="419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</row>
    <row r="25" spans="1:62" s="42" customFormat="1" ht="21.75">
      <c r="A25" s="13" t="s">
        <v>206</v>
      </c>
      <c r="B25" s="13"/>
      <c r="C25" s="13"/>
      <c r="D25" s="38"/>
      <c r="E25" s="39"/>
      <c r="F25" s="39"/>
      <c r="G25" s="39"/>
      <c r="H25" s="38"/>
      <c r="I25" s="38"/>
      <c r="J25" s="38"/>
      <c r="K25" s="38"/>
      <c r="L25" s="40"/>
      <c r="M25" s="41"/>
      <c r="N25" s="41"/>
      <c r="O25" s="41"/>
      <c r="P25" s="41"/>
      <c r="Q25" s="41"/>
      <c r="AA25" s="308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</row>
    <row r="26" spans="1:27" s="413" customFormat="1" ht="21.75">
      <c r="A26" s="13" t="s">
        <v>207</v>
      </c>
      <c r="B26" s="13"/>
      <c r="C26" s="13"/>
      <c r="D26" s="38"/>
      <c r="E26" s="39"/>
      <c r="F26" s="39"/>
      <c r="G26" s="39"/>
      <c r="H26" s="38"/>
      <c r="I26" s="38"/>
      <c r="J26" s="38"/>
      <c r="K26" s="38"/>
      <c r="L26" s="40"/>
      <c r="M26" s="41"/>
      <c r="N26" s="41"/>
      <c r="O26" s="41"/>
      <c r="P26" s="41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308"/>
    </row>
    <row r="27" spans="1:62" s="14" customFormat="1" ht="21.75">
      <c r="A27" s="380" t="s">
        <v>201</v>
      </c>
      <c r="B27" s="381"/>
      <c r="C27" s="382"/>
      <c r="D27" s="383"/>
      <c r="E27" s="382"/>
      <c r="F27" s="384"/>
      <c r="G27" s="384"/>
      <c r="H27" s="383"/>
      <c r="I27" s="383"/>
      <c r="J27" s="383"/>
      <c r="K27" s="383"/>
      <c r="L27" s="385" t="s">
        <v>5</v>
      </c>
      <c r="M27" s="386"/>
      <c r="N27" s="386"/>
      <c r="O27" s="386"/>
      <c r="P27" s="386"/>
      <c r="Q27" s="386"/>
      <c r="R27" s="386"/>
      <c r="S27" s="385"/>
      <c r="T27" s="385"/>
      <c r="U27" s="385"/>
      <c r="V27" s="385"/>
      <c r="W27" s="385"/>
      <c r="X27" s="385"/>
      <c r="Y27" s="385"/>
      <c r="Z27" s="385"/>
      <c r="AA27" s="421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14" customFormat="1" ht="21.75">
      <c r="A28" s="387"/>
      <c r="B28" s="388"/>
      <c r="C28" s="389"/>
      <c r="D28" s="390"/>
      <c r="E28" s="389"/>
      <c r="F28" s="389"/>
      <c r="G28" s="389"/>
      <c r="H28" s="390"/>
      <c r="I28" s="390"/>
      <c r="J28" s="390"/>
      <c r="K28" s="390"/>
      <c r="L28" s="391" t="s">
        <v>6</v>
      </c>
      <c r="M28" s="392"/>
      <c r="N28" s="392"/>
      <c r="O28" s="392"/>
      <c r="P28" s="392"/>
      <c r="Q28" s="392"/>
      <c r="R28" s="392"/>
      <c r="S28" s="391"/>
      <c r="T28" s="391"/>
      <c r="U28" s="391"/>
      <c r="V28" s="391"/>
      <c r="W28" s="391"/>
      <c r="X28" s="391"/>
      <c r="Y28" s="391"/>
      <c r="Z28" s="391"/>
      <c r="AA28" s="422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14" customFormat="1" ht="21.75">
      <c r="A29" s="393" t="s">
        <v>202</v>
      </c>
      <c r="B29" s="307"/>
      <c r="C29" s="45"/>
      <c r="D29" s="44"/>
      <c r="E29" s="45"/>
      <c r="F29" s="394"/>
      <c r="G29" s="45"/>
      <c r="H29" s="44"/>
      <c r="I29" s="44"/>
      <c r="J29" s="44"/>
      <c r="K29" s="44"/>
      <c r="L29" s="43" t="s">
        <v>5</v>
      </c>
      <c r="M29" s="46"/>
      <c r="N29" s="46"/>
      <c r="O29" s="46"/>
      <c r="P29" s="46"/>
      <c r="Q29" s="46"/>
      <c r="R29" s="46"/>
      <c r="S29" s="43"/>
      <c r="T29" s="43"/>
      <c r="U29" s="43"/>
      <c r="V29" s="43"/>
      <c r="W29" s="43"/>
      <c r="X29" s="43"/>
      <c r="Y29" s="43"/>
      <c r="Z29" s="43"/>
      <c r="AA29" s="309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14" customFormat="1" ht="21.75">
      <c r="A30" s="387"/>
      <c r="B30" s="388"/>
      <c r="C30" s="389"/>
      <c r="D30" s="390"/>
      <c r="E30" s="389"/>
      <c r="F30" s="389"/>
      <c r="G30" s="389"/>
      <c r="H30" s="390"/>
      <c r="I30" s="390"/>
      <c r="J30" s="390"/>
      <c r="K30" s="390"/>
      <c r="L30" s="391" t="s">
        <v>6</v>
      </c>
      <c r="M30" s="392"/>
      <c r="N30" s="392"/>
      <c r="O30" s="392"/>
      <c r="P30" s="392"/>
      <c r="Q30" s="392"/>
      <c r="R30" s="392"/>
      <c r="S30" s="391"/>
      <c r="T30" s="391"/>
      <c r="U30" s="391"/>
      <c r="V30" s="391"/>
      <c r="W30" s="391"/>
      <c r="X30" s="391"/>
      <c r="Y30" s="391"/>
      <c r="Z30" s="391"/>
      <c r="AA30" s="422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412" customFormat="1" ht="21.75">
      <c r="A31" s="409" t="s">
        <v>59</v>
      </c>
      <c r="B31" s="409"/>
      <c r="C31" s="409"/>
      <c r="D31" s="410"/>
      <c r="E31" s="409"/>
      <c r="F31" s="409"/>
      <c r="G31" s="409"/>
      <c r="H31" s="410"/>
      <c r="I31" s="410"/>
      <c r="J31" s="410"/>
      <c r="K31" s="410"/>
      <c r="L31" s="409"/>
      <c r="M31" s="411"/>
      <c r="N31" s="411"/>
      <c r="O31" s="411"/>
      <c r="P31" s="411"/>
      <c r="Q31" s="411"/>
      <c r="R31" s="411"/>
      <c r="S31" s="409"/>
      <c r="T31" s="409"/>
      <c r="U31" s="409"/>
      <c r="V31" s="409"/>
      <c r="W31" s="409"/>
      <c r="X31" s="409"/>
      <c r="Y31" s="409"/>
      <c r="Z31" s="409"/>
      <c r="AA31" s="423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</row>
    <row r="32" spans="1:62" s="50" customFormat="1" ht="20.25" customHeight="1">
      <c r="A32" s="414" t="s">
        <v>57</v>
      </c>
      <c r="B32" s="47"/>
      <c r="C32" s="47"/>
      <c r="D32" s="47"/>
      <c r="E32" s="47"/>
      <c r="F32" s="48"/>
      <c r="G32" s="49"/>
      <c r="H32" s="47"/>
      <c r="I32" s="47"/>
      <c r="J32" s="47"/>
      <c r="K32" s="47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310"/>
      <c r="AA32" s="31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</row>
    <row r="33" spans="1:62" s="30" customFormat="1" ht="24">
      <c r="A33" s="30" t="s">
        <v>37</v>
      </c>
      <c r="D33" s="31"/>
      <c r="E33" s="32"/>
      <c r="F33" s="32"/>
      <c r="G33" s="32"/>
      <c r="H33" s="31"/>
      <c r="I33" s="28"/>
      <c r="J33" s="31"/>
      <c r="K33" s="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</row>
    <row r="34" spans="1:62" s="30" customFormat="1" ht="24">
      <c r="A34" s="30" t="s">
        <v>50</v>
      </c>
      <c r="D34" s="31" t="s">
        <v>51</v>
      </c>
      <c r="E34" s="32"/>
      <c r="F34" s="32"/>
      <c r="G34" s="32"/>
      <c r="H34" s="31"/>
      <c r="I34" s="31"/>
      <c r="J34" s="31"/>
      <c r="K34" s="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</row>
    <row r="35" spans="4:62" s="30" customFormat="1" ht="24">
      <c r="D35" s="31" t="s">
        <v>52</v>
      </c>
      <c r="E35" s="32"/>
      <c r="F35" s="32"/>
      <c r="G35" s="32"/>
      <c r="H35" s="31"/>
      <c r="I35" s="31"/>
      <c r="J35" s="31"/>
      <c r="K35" s="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</row>
    <row r="36" spans="4:62" s="30" customFormat="1" ht="24">
      <c r="D36" s="31"/>
      <c r="E36" s="32"/>
      <c r="F36" s="32"/>
      <c r="G36" s="32"/>
      <c r="H36" s="31"/>
      <c r="I36" s="31"/>
      <c r="J36" s="31"/>
      <c r="K36" s="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</row>
    <row r="37" spans="1:62" s="30" customFormat="1" ht="24">
      <c r="A37" s="30" t="s">
        <v>208</v>
      </c>
      <c r="D37" s="33" t="s">
        <v>210</v>
      </c>
      <c r="F37" s="32"/>
      <c r="G37" s="32"/>
      <c r="H37" s="31"/>
      <c r="I37" s="31"/>
      <c r="J37" s="31"/>
      <c r="K37" s="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</row>
    <row r="38" spans="1:62" s="30" customFormat="1" ht="24">
      <c r="A38" s="30" t="s">
        <v>209</v>
      </c>
      <c r="D38" s="415" t="s">
        <v>211</v>
      </c>
      <c r="E38" s="32"/>
      <c r="F38" s="32"/>
      <c r="G38" s="32"/>
      <c r="H38" s="31"/>
      <c r="I38" s="31"/>
      <c r="J38" s="31"/>
      <c r="K38" s="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</row>
    <row r="39" spans="4:62" s="30" customFormat="1" ht="24">
      <c r="D39" s="31"/>
      <c r="E39" s="32"/>
      <c r="F39" s="32"/>
      <c r="G39" s="32"/>
      <c r="H39" s="31"/>
      <c r="I39" s="31"/>
      <c r="J39" s="31"/>
      <c r="K39" s="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</row>
    <row r="40" spans="4:62" s="3" customFormat="1" ht="21.75">
      <c r="D40" s="28"/>
      <c r="E40" s="29"/>
      <c r="F40" s="29"/>
      <c r="G40" s="29"/>
      <c r="H40" s="28"/>
      <c r="I40" s="28"/>
      <c r="J40" s="28"/>
      <c r="K40" s="28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</row>
    <row r="41" spans="4:62" s="3" customFormat="1" ht="21.75">
      <c r="D41" s="28"/>
      <c r="E41" s="29"/>
      <c r="F41" s="29"/>
      <c r="G41" s="29"/>
      <c r="H41" s="28"/>
      <c r="I41" s="28"/>
      <c r="J41" s="28"/>
      <c r="K41" s="28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</row>
    <row r="42" spans="4:62" s="3" customFormat="1" ht="21.75">
      <c r="D42" s="28"/>
      <c r="E42" s="29"/>
      <c r="F42" s="29"/>
      <c r="G42" s="29"/>
      <c r="H42" s="28"/>
      <c r="I42" s="28"/>
      <c r="J42" s="28"/>
      <c r="K42" s="28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</row>
    <row r="43" spans="4:62" s="3" customFormat="1" ht="21.75">
      <c r="D43" s="28"/>
      <c r="E43" s="29"/>
      <c r="F43" s="29"/>
      <c r="G43" s="29"/>
      <c r="H43" s="28"/>
      <c r="I43" s="28"/>
      <c r="J43" s="28"/>
      <c r="K43" s="28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</row>
    <row r="44" spans="4:62" s="3" customFormat="1" ht="21.75">
      <c r="D44" s="28"/>
      <c r="E44" s="29"/>
      <c r="F44" s="29"/>
      <c r="G44" s="29"/>
      <c r="H44" s="28"/>
      <c r="I44" s="28"/>
      <c r="J44" s="28"/>
      <c r="K44" s="28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</row>
    <row r="45" spans="4:62" s="3" customFormat="1" ht="21.75">
      <c r="D45" s="28"/>
      <c r="E45" s="29"/>
      <c r="F45" s="29"/>
      <c r="G45" s="29"/>
      <c r="H45" s="28"/>
      <c r="I45" s="28"/>
      <c r="J45" s="28"/>
      <c r="K45" s="28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</row>
    <row r="46" spans="4:62" s="3" customFormat="1" ht="21.75">
      <c r="D46" s="28"/>
      <c r="E46" s="29"/>
      <c r="F46" s="29"/>
      <c r="G46" s="29"/>
      <c r="H46" s="28"/>
      <c r="I46" s="28"/>
      <c r="J46" s="28"/>
      <c r="K46" s="28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</row>
    <row r="47" spans="4:62" s="3" customFormat="1" ht="21.75">
      <c r="D47" s="28"/>
      <c r="E47" s="29"/>
      <c r="F47" s="29"/>
      <c r="G47" s="29"/>
      <c r="H47" s="28"/>
      <c r="I47" s="28"/>
      <c r="J47" s="28"/>
      <c r="K47" s="28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</row>
    <row r="48" spans="4:62" s="3" customFormat="1" ht="21.75">
      <c r="D48" s="28"/>
      <c r="E48" s="29"/>
      <c r="F48" s="29"/>
      <c r="G48" s="29"/>
      <c r="H48" s="28"/>
      <c r="I48" s="28"/>
      <c r="J48" s="28"/>
      <c r="K48" s="28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</row>
    <row r="49" spans="4:62" s="3" customFormat="1" ht="21.75">
      <c r="D49" s="28"/>
      <c r="E49" s="29"/>
      <c r="F49" s="29"/>
      <c r="G49" s="29"/>
      <c r="H49" s="28"/>
      <c r="I49" s="28"/>
      <c r="J49" s="28"/>
      <c r="K49" s="28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</row>
    <row r="50" spans="4:62" s="3" customFormat="1" ht="21.75">
      <c r="D50" s="28"/>
      <c r="E50" s="29"/>
      <c r="F50" s="29"/>
      <c r="G50" s="29"/>
      <c r="H50" s="28"/>
      <c r="I50" s="28"/>
      <c r="J50" s="28"/>
      <c r="K50" s="28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</row>
    <row r="51" spans="4:62" s="3" customFormat="1" ht="21.75">
      <c r="D51" s="28"/>
      <c r="E51" s="29"/>
      <c r="F51" s="29"/>
      <c r="G51" s="29"/>
      <c r="H51" s="28"/>
      <c r="I51" s="28"/>
      <c r="J51" s="28"/>
      <c r="K51" s="28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</row>
    <row r="52" spans="4:62" s="3" customFormat="1" ht="21.75">
      <c r="D52" s="28"/>
      <c r="E52" s="29"/>
      <c r="F52" s="29"/>
      <c r="G52" s="29"/>
      <c r="H52" s="28"/>
      <c r="I52" s="28"/>
      <c r="J52" s="28"/>
      <c r="K52" s="28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</row>
    <row r="53" spans="1:62" s="3" customFormat="1" ht="21.75">
      <c r="A53" s="344"/>
      <c r="B53" s="344"/>
      <c r="C53" s="344"/>
      <c r="D53" s="345"/>
      <c r="E53" s="346"/>
      <c r="F53" s="346"/>
      <c r="G53" s="346"/>
      <c r="H53" s="345"/>
      <c r="I53" s="345"/>
      <c r="J53" s="345"/>
      <c r="K53" s="345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</row>
    <row r="54" spans="4:62" s="3" customFormat="1" ht="21.75">
      <c r="D54" s="28"/>
      <c r="E54" s="29"/>
      <c r="F54" s="29"/>
      <c r="G54" s="29"/>
      <c r="H54" s="28"/>
      <c r="I54" s="28"/>
      <c r="J54" s="28"/>
      <c r="K54" s="28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</row>
    <row r="55" spans="4:62" s="3" customFormat="1" ht="21.75">
      <c r="D55" s="28"/>
      <c r="E55" s="29"/>
      <c r="F55" s="29"/>
      <c r="G55" s="29"/>
      <c r="H55" s="28"/>
      <c r="I55" s="28"/>
      <c r="J55" s="28"/>
      <c r="K55" s="28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</row>
    <row r="56" spans="4:62" s="3" customFormat="1" ht="21.75">
      <c r="D56" s="28"/>
      <c r="E56" s="29"/>
      <c r="F56" s="29"/>
      <c r="G56" s="29"/>
      <c r="H56" s="28"/>
      <c r="I56" s="28"/>
      <c r="J56" s="28"/>
      <c r="K56" s="28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</row>
    <row r="57" spans="4:62" s="3" customFormat="1" ht="21.75">
      <c r="D57" s="28"/>
      <c r="E57" s="29"/>
      <c r="F57" s="29"/>
      <c r="G57" s="29"/>
      <c r="H57" s="28"/>
      <c r="I57" s="28"/>
      <c r="J57" s="28"/>
      <c r="K57" s="28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</row>
    <row r="58" spans="4:62" s="3" customFormat="1" ht="21.75">
      <c r="D58" s="28"/>
      <c r="E58" s="29"/>
      <c r="F58" s="29"/>
      <c r="G58" s="29"/>
      <c r="H58" s="28"/>
      <c r="I58" s="28"/>
      <c r="J58" s="28"/>
      <c r="K58" s="28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</row>
    <row r="59" spans="4:62" s="3" customFormat="1" ht="21.75">
      <c r="D59" s="28"/>
      <c r="E59" s="29"/>
      <c r="F59" s="29"/>
      <c r="G59" s="29"/>
      <c r="H59" s="28"/>
      <c r="I59" s="28"/>
      <c r="J59" s="28"/>
      <c r="K59" s="28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</row>
    <row r="60" spans="4:62" s="3" customFormat="1" ht="21.75">
      <c r="D60" s="28"/>
      <c r="E60" s="29"/>
      <c r="F60" s="29"/>
      <c r="G60" s="29"/>
      <c r="H60" s="28"/>
      <c r="I60" s="28"/>
      <c r="J60" s="28"/>
      <c r="K60" s="28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</row>
    <row r="61" spans="4:62" s="3" customFormat="1" ht="21.75">
      <c r="D61" s="28"/>
      <c r="E61" s="29"/>
      <c r="F61" s="29"/>
      <c r="G61" s="29"/>
      <c r="H61" s="28"/>
      <c r="I61" s="28"/>
      <c r="J61" s="28"/>
      <c r="K61" s="28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</row>
    <row r="62" spans="4:62" s="3" customFormat="1" ht="21.75">
      <c r="D62" s="28"/>
      <c r="E62" s="29"/>
      <c r="F62" s="29"/>
      <c r="G62" s="29"/>
      <c r="H62" s="28"/>
      <c r="I62" s="28"/>
      <c r="J62" s="28"/>
      <c r="K62" s="28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</row>
    <row r="63" spans="4:62" s="3" customFormat="1" ht="21.75">
      <c r="D63" s="28"/>
      <c r="E63" s="29"/>
      <c r="F63" s="29"/>
      <c r="G63" s="29"/>
      <c r="H63" s="28"/>
      <c r="I63" s="28"/>
      <c r="J63" s="28"/>
      <c r="K63" s="28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</row>
    <row r="64" spans="4:62" s="3" customFormat="1" ht="21.75">
      <c r="D64" s="28"/>
      <c r="E64" s="29"/>
      <c r="F64" s="29"/>
      <c r="G64" s="29"/>
      <c r="H64" s="28"/>
      <c r="I64" s="28"/>
      <c r="J64" s="28"/>
      <c r="K64" s="28"/>
      <c r="AB64" s="432"/>
      <c r="AC64" s="432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</row>
    <row r="65" spans="4:62" s="3" customFormat="1" ht="21.75">
      <c r="D65" s="28"/>
      <c r="E65" s="29"/>
      <c r="F65" s="29"/>
      <c r="G65" s="29"/>
      <c r="H65" s="28"/>
      <c r="I65" s="28"/>
      <c r="J65" s="28"/>
      <c r="K65" s="28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</row>
    <row r="66" spans="4:62" s="3" customFormat="1" ht="21.75">
      <c r="D66" s="28"/>
      <c r="E66" s="29"/>
      <c r="F66" s="29"/>
      <c r="G66" s="29"/>
      <c r="H66" s="28"/>
      <c r="I66" s="28"/>
      <c r="J66" s="28"/>
      <c r="K66" s="28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</row>
    <row r="67" spans="4:62" s="3" customFormat="1" ht="21.75">
      <c r="D67" s="28"/>
      <c r="E67" s="29"/>
      <c r="F67" s="29"/>
      <c r="G67" s="29"/>
      <c r="H67" s="28"/>
      <c r="I67" s="28"/>
      <c r="J67" s="28"/>
      <c r="K67" s="28"/>
      <c r="AB67" s="432"/>
      <c r="AC67" s="432"/>
      <c r="AD67" s="432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</row>
    <row r="68" spans="4:62" s="3" customFormat="1" ht="21.75">
      <c r="D68" s="28"/>
      <c r="E68" s="29"/>
      <c r="F68" s="29"/>
      <c r="G68" s="29"/>
      <c r="H68" s="28"/>
      <c r="I68" s="28"/>
      <c r="J68" s="28"/>
      <c r="K68" s="28"/>
      <c r="AB68" s="432"/>
      <c r="AC68" s="432"/>
      <c r="AD68" s="432"/>
      <c r="AE68" s="432"/>
      <c r="AF68" s="432"/>
      <c r="AG68" s="432"/>
      <c r="AH68" s="432"/>
      <c r="AI68" s="432"/>
      <c r="AJ68" s="432"/>
      <c r="AK68" s="432"/>
      <c r="AL68" s="432"/>
      <c r="AM68" s="432"/>
      <c r="AN68" s="432"/>
      <c r="AO68" s="432"/>
      <c r="AP68" s="432"/>
      <c r="AQ68" s="432"/>
      <c r="AR68" s="432"/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</row>
    <row r="69" spans="4:62" s="3" customFormat="1" ht="21.75">
      <c r="D69" s="28"/>
      <c r="E69" s="29"/>
      <c r="F69" s="29"/>
      <c r="G69" s="29"/>
      <c r="H69" s="28"/>
      <c r="I69" s="28"/>
      <c r="J69" s="28"/>
      <c r="K69" s="28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</row>
    <row r="70" spans="4:62" s="3" customFormat="1" ht="21.75">
      <c r="D70" s="28"/>
      <c r="E70" s="29"/>
      <c r="F70" s="29"/>
      <c r="G70" s="29"/>
      <c r="H70" s="28"/>
      <c r="I70" s="28"/>
      <c r="J70" s="28"/>
      <c r="K70" s="28"/>
      <c r="AB70" s="432"/>
      <c r="AC70" s="432"/>
      <c r="AD70" s="432"/>
      <c r="AE70" s="432"/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</row>
    <row r="71" spans="4:62" s="3" customFormat="1" ht="21.75">
      <c r="D71" s="28"/>
      <c r="E71" s="29"/>
      <c r="F71" s="29"/>
      <c r="G71" s="29"/>
      <c r="H71" s="28"/>
      <c r="I71" s="28"/>
      <c r="J71" s="28"/>
      <c r="K71" s="28"/>
      <c r="AB71" s="432"/>
      <c r="AC71" s="432"/>
      <c r="AD71" s="432"/>
      <c r="AE71" s="432"/>
      <c r="AF71" s="432"/>
      <c r="AG71" s="432"/>
      <c r="AH71" s="432"/>
      <c r="AI71" s="432"/>
      <c r="AJ71" s="432"/>
      <c r="AK71" s="432"/>
      <c r="AL71" s="432"/>
      <c r="AM71" s="432"/>
      <c r="AN71" s="432"/>
      <c r="AO71" s="432"/>
      <c r="AP71" s="432"/>
      <c r="AQ71" s="432"/>
      <c r="AR71" s="432"/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</row>
    <row r="72" spans="4:62" s="3" customFormat="1" ht="21.75">
      <c r="D72" s="28"/>
      <c r="E72" s="29"/>
      <c r="F72" s="29"/>
      <c r="G72" s="29"/>
      <c r="H72" s="28"/>
      <c r="I72" s="28"/>
      <c r="J72" s="28"/>
      <c r="K72" s="28"/>
      <c r="AB72" s="432"/>
      <c r="AC72" s="432"/>
      <c r="AD72" s="432"/>
      <c r="AE72" s="432"/>
      <c r="AF72" s="432"/>
      <c r="AG72" s="432"/>
      <c r="AH72" s="432"/>
      <c r="AI72" s="432"/>
      <c r="AJ72" s="432"/>
      <c r="AK72" s="432"/>
      <c r="AL72" s="432"/>
      <c r="AM72" s="432"/>
      <c r="AN72" s="432"/>
      <c r="AO72" s="432"/>
      <c r="AP72" s="432"/>
      <c r="AQ72" s="432"/>
      <c r="AR72" s="432"/>
      <c r="AS72" s="432"/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</row>
    <row r="73" spans="4:62" s="3" customFormat="1" ht="21.75">
      <c r="D73" s="28"/>
      <c r="E73" s="29"/>
      <c r="F73" s="29"/>
      <c r="G73" s="29"/>
      <c r="H73" s="28"/>
      <c r="I73" s="28"/>
      <c r="J73" s="28"/>
      <c r="K73" s="28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432"/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</row>
    <row r="74" spans="4:62" s="3" customFormat="1" ht="21.75">
      <c r="D74" s="28"/>
      <c r="E74" s="29"/>
      <c r="F74" s="29"/>
      <c r="G74" s="29"/>
      <c r="H74" s="28"/>
      <c r="I74" s="28"/>
      <c r="J74" s="28"/>
      <c r="K74" s="28"/>
      <c r="AB74" s="432"/>
      <c r="AC74" s="432"/>
      <c r="AD74" s="432"/>
      <c r="AE74" s="432"/>
      <c r="AF74" s="432"/>
      <c r="AG74" s="432"/>
      <c r="AH74" s="432"/>
      <c r="AI74" s="432"/>
      <c r="AJ74" s="432"/>
      <c r="AK74" s="432"/>
      <c r="AL74" s="432"/>
      <c r="AM74" s="432"/>
      <c r="AN74" s="432"/>
      <c r="AO74" s="432"/>
      <c r="AP74" s="432"/>
      <c r="AQ74" s="432"/>
      <c r="AR74" s="432"/>
      <c r="AS74" s="432"/>
      <c r="AT74" s="432"/>
      <c r="AU74" s="432"/>
      <c r="AV74" s="432"/>
      <c r="AW74" s="432"/>
      <c r="AX74" s="432"/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</row>
    <row r="75" spans="4:62" s="3" customFormat="1" ht="21.75">
      <c r="D75" s="28"/>
      <c r="E75" s="29"/>
      <c r="F75" s="29"/>
      <c r="G75" s="29"/>
      <c r="H75" s="28"/>
      <c r="I75" s="28"/>
      <c r="J75" s="28"/>
      <c r="K75" s="28"/>
      <c r="AB75" s="432"/>
      <c r="AC75" s="432"/>
      <c r="AD75" s="432"/>
      <c r="AE75" s="432"/>
      <c r="AF75" s="432"/>
      <c r="AG75" s="432"/>
      <c r="AH75" s="432"/>
      <c r="AI75" s="432"/>
      <c r="AJ75" s="432"/>
      <c r="AK75" s="432"/>
      <c r="AL75" s="432"/>
      <c r="AM75" s="432"/>
      <c r="AN75" s="432"/>
      <c r="AO75" s="432"/>
      <c r="AP75" s="432"/>
      <c r="AQ75" s="432"/>
      <c r="AR75" s="432"/>
      <c r="AS75" s="432"/>
      <c r="AT75" s="432"/>
      <c r="AU75" s="432"/>
      <c r="AV75" s="432"/>
      <c r="AW75" s="432"/>
      <c r="AX75" s="432"/>
      <c r="AY75" s="432"/>
      <c r="AZ75" s="432"/>
      <c r="BA75" s="432"/>
      <c r="BB75" s="432"/>
      <c r="BC75" s="432"/>
      <c r="BD75" s="432"/>
      <c r="BE75" s="432"/>
      <c r="BF75" s="432"/>
      <c r="BG75" s="432"/>
      <c r="BH75" s="432"/>
      <c r="BI75" s="432"/>
      <c r="BJ75" s="432"/>
    </row>
    <row r="76" spans="4:62" s="3" customFormat="1" ht="21.75">
      <c r="D76" s="28"/>
      <c r="E76" s="29"/>
      <c r="F76" s="29"/>
      <c r="G76" s="29"/>
      <c r="H76" s="28"/>
      <c r="I76" s="28"/>
      <c r="J76" s="28"/>
      <c r="K76" s="28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432"/>
      <c r="BA76" s="432"/>
      <c r="BB76" s="432"/>
      <c r="BC76" s="432"/>
      <c r="BD76" s="432"/>
      <c r="BE76" s="432"/>
      <c r="BF76" s="432"/>
      <c r="BG76" s="432"/>
      <c r="BH76" s="432"/>
      <c r="BI76" s="432"/>
      <c r="BJ76" s="432"/>
    </row>
    <row r="77" spans="4:62" s="3" customFormat="1" ht="21.75">
      <c r="D77" s="28"/>
      <c r="E77" s="29"/>
      <c r="F77" s="29"/>
      <c r="G77" s="29"/>
      <c r="H77" s="28"/>
      <c r="I77" s="28"/>
      <c r="J77" s="28"/>
      <c r="K77" s="28"/>
      <c r="AB77" s="432"/>
      <c r="AC77" s="432"/>
      <c r="AD77" s="432"/>
      <c r="AE77" s="432"/>
      <c r="AF77" s="432"/>
      <c r="AG77" s="432"/>
      <c r="AH77" s="432"/>
      <c r="AI77" s="432"/>
      <c r="AJ77" s="432"/>
      <c r="AK77" s="432"/>
      <c r="AL77" s="432"/>
      <c r="AM77" s="432"/>
      <c r="AN77" s="432"/>
      <c r="AO77" s="432"/>
      <c r="AP77" s="432"/>
      <c r="AQ77" s="432"/>
      <c r="AR77" s="432"/>
      <c r="AS77" s="432"/>
      <c r="AT77" s="432"/>
      <c r="AU77" s="432"/>
      <c r="AV77" s="432"/>
      <c r="AW77" s="432"/>
      <c r="AX77" s="432"/>
      <c r="AY77" s="432"/>
      <c r="AZ77" s="432"/>
      <c r="BA77" s="432"/>
      <c r="BB77" s="432"/>
      <c r="BC77" s="432"/>
      <c r="BD77" s="432"/>
      <c r="BE77" s="432"/>
      <c r="BF77" s="432"/>
      <c r="BG77" s="432"/>
      <c r="BH77" s="432"/>
      <c r="BI77" s="432"/>
      <c r="BJ77" s="432"/>
    </row>
    <row r="78" spans="4:62" s="3" customFormat="1" ht="21.75">
      <c r="D78" s="28"/>
      <c r="E78" s="29"/>
      <c r="F78" s="29"/>
      <c r="G78" s="29"/>
      <c r="H78" s="28"/>
      <c r="I78" s="28"/>
      <c r="J78" s="28"/>
      <c r="K78" s="28"/>
      <c r="AB78" s="432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2"/>
      <c r="AQ78" s="432"/>
      <c r="AR78" s="432"/>
      <c r="AS78" s="432"/>
      <c r="AT78" s="432"/>
      <c r="AU78" s="432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</row>
    <row r="79" spans="4:62" s="3" customFormat="1" ht="21.75">
      <c r="D79" s="28"/>
      <c r="E79" s="29"/>
      <c r="F79" s="29"/>
      <c r="G79" s="29"/>
      <c r="H79" s="28"/>
      <c r="I79" s="28"/>
      <c r="J79" s="28"/>
      <c r="K79" s="28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</row>
    <row r="80" spans="4:62" s="3" customFormat="1" ht="21.75">
      <c r="D80" s="28"/>
      <c r="E80" s="29"/>
      <c r="F80" s="29"/>
      <c r="G80" s="29"/>
      <c r="H80" s="28"/>
      <c r="I80" s="28"/>
      <c r="J80" s="28"/>
      <c r="K80" s="28"/>
      <c r="AB80" s="432"/>
      <c r="AC80" s="432"/>
      <c r="AD80" s="432"/>
      <c r="AE80" s="432"/>
      <c r="AF80" s="432"/>
      <c r="AG80" s="432"/>
      <c r="AH80" s="432"/>
      <c r="AI80" s="432"/>
      <c r="AJ80" s="432"/>
      <c r="AK80" s="432"/>
      <c r="AL80" s="432"/>
      <c r="AM80" s="432"/>
      <c r="AN80" s="432"/>
      <c r="AO80" s="432"/>
      <c r="AP80" s="432"/>
      <c r="AQ80" s="432"/>
      <c r="AR80" s="432"/>
      <c r="AS80" s="432"/>
      <c r="AT80" s="432"/>
      <c r="AU80" s="432"/>
      <c r="AV80" s="432"/>
      <c r="AW80" s="432"/>
      <c r="AX80" s="432"/>
      <c r="AY80" s="432"/>
      <c r="AZ80" s="432"/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</row>
    <row r="81" spans="4:62" s="3" customFormat="1" ht="21.75">
      <c r="D81" s="28"/>
      <c r="E81" s="29"/>
      <c r="F81" s="29"/>
      <c r="G81" s="29"/>
      <c r="H81" s="28"/>
      <c r="I81" s="28"/>
      <c r="J81" s="28"/>
      <c r="K81" s="28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</row>
    <row r="82" spans="4:62" s="3" customFormat="1" ht="21.75">
      <c r="D82" s="28"/>
      <c r="E82" s="29"/>
      <c r="F82" s="29"/>
      <c r="G82" s="29"/>
      <c r="H82" s="28"/>
      <c r="I82" s="28"/>
      <c r="J82" s="28"/>
      <c r="K82" s="28"/>
      <c r="AB82" s="432"/>
      <c r="AC82" s="432"/>
      <c r="AD82" s="432"/>
      <c r="AE82" s="432"/>
      <c r="AF82" s="432"/>
      <c r="AG82" s="432"/>
      <c r="AH82" s="432"/>
      <c r="AI82" s="432"/>
      <c r="AJ82" s="432"/>
      <c r="AK82" s="432"/>
      <c r="AL82" s="432"/>
      <c r="AM82" s="432"/>
      <c r="AN82" s="432"/>
      <c r="AO82" s="432"/>
      <c r="AP82" s="432"/>
      <c r="AQ82" s="432"/>
      <c r="AR82" s="432"/>
      <c r="AS82" s="432"/>
      <c r="AT82" s="432"/>
      <c r="AU82" s="432"/>
      <c r="AV82" s="432"/>
      <c r="AW82" s="432"/>
      <c r="AX82" s="432"/>
      <c r="AY82" s="432"/>
      <c r="AZ82" s="432"/>
      <c r="BA82" s="432"/>
      <c r="BB82" s="432"/>
      <c r="BC82" s="432"/>
      <c r="BD82" s="432"/>
      <c r="BE82" s="432"/>
      <c r="BF82" s="432"/>
      <c r="BG82" s="432"/>
      <c r="BH82" s="432"/>
      <c r="BI82" s="432"/>
      <c r="BJ82" s="432"/>
    </row>
    <row r="83" spans="4:62" s="3" customFormat="1" ht="21.75">
      <c r="D83" s="28"/>
      <c r="E83" s="29"/>
      <c r="F83" s="29"/>
      <c r="G83" s="29"/>
      <c r="H83" s="28"/>
      <c r="I83" s="28"/>
      <c r="J83" s="28"/>
      <c r="K83" s="28"/>
      <c r="AB83" s="432"/>
      <c r="AC83" s="432"/>
      <c r="AD83" s="432"/>
      <c r="AE83" s="432"/>
      <c r="AF83" s="432"/>
      <c r="AG83" s="432"/>
      <c r="AH83" s="432"/>
      <c r="AI83" s="432"/>
      <c r="AJ83" s="432"/>
      <c r="AK83" s="432"/>
      <c r="AL83" s="432"/>
      <c r="AM83" s="432"/>
      <c r="AN83" s="432"/>
      <c r="AO83" s="432"/>
      <c r="AP83" s="432"/>
      <c r="AQ83" s="432"/>
      <c r="AR83" s="432"/>
      <c r="AS83" s="432"/>
      <c r="AT83" s="432"/>
      <c r="AU83" s="432"/>
      <c r="AV83" s="432"/>
      <c r="AW83" s="432"/>
      <c r="AX83" s="432"/>
      <c r="AY83" s="432"/>
      <c r="AZ83" s="432"/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</row>
    <row r="84" spans="4:62" s="3" customFormat="1" ht="21.75">
      <c r="D84" s="28"/>
      <c r="E84" s="29"/>
      <c r="F84" s="29"/>
      <c r="G84" s="29"/>
      <c r="H84" s="28"/>
      <c r="I84" s="28"/>
      <c r="J84" s="28"/>
      <c r="K84" s="28"/>
      <c r="AB84" s="432"/>
      <c r="AC84" s="432"/>
      <c r="AD84" s="432"/>
      <c r="AE84" s="432"/>
      <c r="AF84" s="432"/>
      <c r="AG84" s="432"/>
      <c r="AH84" s="432"/>
      <c r="AI84" s="432"/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32"/>
      <c r="AW84" s="432"/>
      <c r="AX84" s="432"/>
      <c r="AY84" s="432"/>
      <c r="AZ84" s="432"/>
      <c r="BA84" s="432"/>
      <c r="BB84" s="432"/>
      <c r="BC84" s="432"/>
      <c r="BD84" s="432"/>
      <c r="BE84" s="432"/>
      <c r="BF84" s="432"/>
      <c r="BG84" s="432"/>
      <c r="BH84" s="432"/>
      <c r="BI84" s="432"/>
      <c r="BJ84" s="432"/>
    </row>
    <row r="85" spans="4:62" s="3" customFormat="1" ht="21.75">
      <c r="D85" s="28"/>
      <c r="E85" s="29"/>
      <c r="F85" s="29"/>
      <c r="G85" s="29"/>
      <c r="H85" s="28"/>
      <c r="I85" s="28"/>
      <c r="J85" s="28"/>
      <c r="K85" s="28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432"/>
      <c r="BH85" s="432"/>
      <c r="BI85" s="432"/>
      <c r="BJ85" s="432"/>
    </row>
    <row r="86" spans="4:62" s="1" customFormat="1" ht="21.75">
      <c r="D86" s="2"/>
      <c r="E86" s="21"/>
      <c r="F86" s="21"/>
      <c r="G86" s="21"/>
      <c r="H86" s="2"/>
      <c r="I86" s="2"/>
      <c r="J86" s="2"/>
      <c r="K86" s="2"/>
      <c r="L86" s="3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</row>
    <row r="87" spans="4:62" s="1" customFormat="1" ht="21.75">
      <c r="D87" s="2"/>
      <c r="E87" s="21"/>
      <c r="F87" s="21"/>
      <c r="G87" s="21"/>
      <c r="H87" s="2"/>
      <c r="I87" s="2"/>
      <c r="J87" s="2"/>
      <c r="K87" s="2"/>
      <c r="L87" s="3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</row>
    <row r="88" spans="4:62" s="1" customFormat="1" ht="21.75">
      <c r="D88" s="2"/>
      <c r="E88" s="21"/>
      <c r="F88" s="21"/>
      <c r="G88" s="21"/>
      <c r="H88" s="2"/>
      <c r="I88" s="2"/>
      <c r="J88" s="2"/>
      <c r="K88" s="2"/>
      <c r="L88" s="3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  <c r="AW88" s="424"/>
      <c r="AX88" s="424"/>
      <c r="AY88" s="424"/>
      <c r="AZ88" s="424"/>
      <c r="BA88" s="424"/>
      <c r="BB88" s="424"/>
      <c r="BC88" s="424"/>
      <c r="BD88" s="424"/>
      <c r="BE88" s="424"/>
      <c r="BF88" s="424"/>
      <c r="BG88" s="424"/>
      <c r="BH88" s="424"/>
      <c r="BI88" s="424"/>
      <c r="BJ88" s="424"/>
    </row>
    <row r="89" spans="4:62" s="1" customFormat="1" ht="21.75">
      <c r="D89" s="2"/>
      <c r="E89" s="21"/>
      <c r="F89" s="21"/>
      <c r="G89" s="21"/>
      <c r="H89" s="2"/>
      <c r="I89" s="2"/>
      <c r="J89" s="2"/>
      <c r="K89" s="2"/>
      <c r="L89" s="3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</row>
    <row r="90" spans="4:62" s="1" customFormat="1" ht="21.75">
      <c r="D90" s="2"/>
      <c r="E90" s="21"/>
      <c r="F90" s="21"/>
      <c r="G90" s="21"/>
      <c r="H90" s="2"/>
      <c r="I90" s="2"/>
      <c r="J90" s="2"/>
      <c r="K90" s="2"/>
      <c r="L90" s="3"/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</row>
    <row r="91" spans="4:62" s="1" customFormat="1" ht="21.75">
      <c r="D91" s="2"/>
      <c r="E91" s="21"/>
      <c r="F91" s="21"/>
      <c r="G91" s="21"/>
      <c r="H91" s="2"/>
      <c r="I91" s="2"/>
      <c r="J91" s="2"/>
      <c r="K91" s="2"/>
      <c r="L91" s="3"/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</row>
    <row r="92" spans="4:62" s="1" customFormat="1" ht="21.75">
      <c r="D92" s="2"/>
      <c r="E92" s="21"/>
      <c r="F92" s="21"/>
      <c r="G92" s="21"/>
      <c r="H92" s="2"/>
      <c r="I92" s="2"/>
      <c r="J92" s="2"/>
      <c r="K92" s="2"/>
      <c r="L92" s="3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</row>
    <row r="93" spans="4:62" s="1" customFormat="1" ht="21.75">
      <c r="D93" s="2"/>
      <c r="E93" s="21"/>
      <c r="F93" s="21"/>
      <c r="G93" s="21"/>
      <c r="H93" s="2"/>
      <c r="I93" s="2"/>
      <c r="J93" s="2"/>
      <c r="K93" s="2"/>
      <c r="L93" s="3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</row>
    <row r="94" spans="4:62" s="1" customFormat="1" ht="21.75">
      <c r="D94" s="2"/>
      <c r="E94" s="21"/>
      <c r="F94" s="21"/>
      <c r="G94" s="21"/>
      <c r="H94" s="2"/>
      <c r="I94" s="2"/>
      <c r="J94" s="2"/>
      <c r="K94" s="2"/>
      <c r="L94" s="3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/>
    </row>
    <row r="95" spans="4:62" s="1" customFormat="1" ht="21.75">
      <c r="D95" s="2"/>
      <c r="E95" s="21"/>
      <c r="F95" s="21"/>
      <c r="G95" s="21"/>
      <c r="H95" s="2"/>
      <c r="I95" s="2"/>
      <c r="J95" s="2"/>
      <c r="K95" s="2"/>
      <c r="L95" s="3"/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</row>
    <row r="96" spans="4:62" s="1" customFormat="1" ht="21.75">
      <c r="D96" s="2"/>
      <c r="E96" s="21"/>
      <c r="F96" s="21"/>
      <c r="G96" s="21"/>
      <c r="H96" s="2"/>
      <c r="I96" s="2"/>
      <c r="J96" s="2"/>
      <c r="K96" s="2"/>
      <c r="L96" s="3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</row>
    <row r="97" spans="4:62" s="1" customFormat="1" ht="21.75">
      <c r="D97" s="2"/>
      <c r="E97" s="21"/>
      <c r="F97" s="21"/>
      <c r="G97" s="21"/>
      <c r="H97" s="2"/>
      <c r="I97" s="2"/>
      <c r="J97" s="2"/>
      <c r="K97" s="2"/>
      <c r="L97" s="3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</row>
    <row r="98" spans="4:62" s="1" customFormat="1" ht="21.75">
      <c r="D98" s="2"/>
      <c r="E98" s="21"/>
      <c r="F98" s="21"/>
      <c r="G98" s="21"/>
      <c r="H98" s="2"/>
      <c r="I98" s="2"/>
      <c r="J98" s="2"/>
      <c r="K98" s="2"/>
      <c r="L98" s="3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</row>
    <row r="99" spans="4:62" s="1" customFormat="1" ht="21.75">
      <c r="D99" s="2"/>
      <c r="E99" s="21"/>
      <c r="F99" s="21"/>
      <c r="G99" s="21"/>
      <c r="H99" s="2"/>
      <c r="I99" s="2"/>
      <c r="J99" s="2"/>
      <c r="K99" s="2"/>
      <c r="L99" s="3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424"/>
      <c r="BC99" s="424"/>
      <c r="BD99" s="424"/>
      <c r="BE99" s="424"/>
      <c r="BF99" s="424"/>
      <c r="BG99" s="424"/>
      <c r="BH99" s="424"/>
      <c r="BI99" s="424"/>
      <c r="BJ99" s="424"/>
    </row>
    <row r="100" spans="4:62" s="1" customFormat="1" ht="21.75">
      <c r="D100" s="2"/>
      <c r="E100" s="21"/>
      <c r="F100" s="21"/>
      <c r="G100" s="21"/>
      <c r="H100" s="2"/>
      <c r="I100" s="2"/>
      <c r="J100" s="2"/>
      <c r="K100" s="2"/>
      <c r="L100" s="3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</row>
    <row r="101" spans="4:62" s="1" customFormat="1" ht="21.75">
      <c r="D101" s="2"/>
      <c r="E101" s="21"/>
      <c r="F101" s="21"/>
      <c r="G101" s="21"/>
      <c r="H101" s="2"/>
      <c r="I101" s="2"/>
      <c r="J101" s="2"/>
      <c r="K101" s="2"/>
      <c r="L101" s="3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</row>
    <row r="102" spans="4:62" s="1" customFormat="1" ht="21.75">
      <c r="D102" s="2"/>
      <c r="E102" s="21"/>
      <c r="F102" s="21"/>
      <c r="G102" s="21"/>
      <c r="H102" s="2"/>
      <c r="I102" s="2"/>
      <c r="J102" s="2"/>
      <c r="K102" s="2"/>
      <c r="L102" s="3"/>
      <c r="AB102" s="424"/>
      <c r="AC102" s="424"/>
      <c r="AD102" s="424"/>
      <c r="AE102" s="424"/>
      <c r="AF102" s="424"/>
      <c r="AG102" s="424"/>
      <c r="AH102" s="424"/>
      <c r="AI102" s="424"/>
      <c r="AJ102" s="424"/>
      <c r="AK102" s="424"/>
      <c r="AL102" s="424"/>
      <c r="AM102" s="424"/>
      <c r="AN102" s="424"/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4"/>
      <c r="BJ102" s="424"/>
    </row>
    <row r="103" spans="4:62" s="1" customFormat="1" ht="21.75">
      <c r="D103" s="2"/>
      <c r="E103" s="21"/>
      <c r="F103" s="21"/>
      <c r="G103" s="21"/>
      <c r="H103" s="2"/>
      <c r="I103" s="2"/>
      <c r="J103" s="2"/>
      <c r="K103" s="2"/>
      <c r="L103" s="3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  <c r="BJ103" s="424"/>
    </row>
    <row r="104" spans="4:62" s="1" customFormat="1" ht="21.75">
      <c r="D104" s="2"/>
      <c r="E104" s="21"/>
      <c r="F104" s="21"/>
      <c r="G104" s="21"/>
      <c r="H104" s="2"/>
      <c r="I104" s="2"/>
      <c r="J104" s="2"/>
      <c r="K104" s="2"/>
      <c r="L104" s="3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</row>
    <row r="105" spans="4:62" s="1" customFormat="1" ht="21.75">
      <c r="D105" s="2"/>
      <c r="E105" s="21"/>
      <c r="F105" s="21"/>
      <c r="G105" s="21"/>
      <c r="H105" s="2"/>
      <c r="I105" s="2"/>
      <c r="J105" s="2"/>
      <c r="K105" s="2"/>
      <c r="L105" s="3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  <c r="BJ105" s="424"/>
    </row>
    <row r="106" spans="4:62" s="1" customFormat="1" ht="21.75">
      <c r="D106" s="2"/>
      <c r="E106" s="21"/>
      <c r="F106" s="21"/>
      <c r="G106" s="21"/>
      <c r="H106" s="2"/>
      <c r="I106" s="2"/>
      <c r="J106" s="2"/>
      <c r="K106" s="2"/>
      <c r="L106" s="3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4"/>
      <c r="AW106" s="424"/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</row>
    <row r="107" spans="4:62" s="1" customFormat="1" ht="21.75">
      <c r="D107" s="2"/>
      <c r="E107" s="21"/>
      <c r="F107" s="21"/>
      <c r="G107" s="21"/>
      <c r="H107" s="2"/>
      <c r="I107" s="2"/>
      <c r="J107" s="2"/>
      <c r="K107" s="2"/>
      <c r="L107" s="3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</row>
    <row r="108" spans="4:62" s="1" customFormat="1" ht="21.75">
      <c r="D108" s="2"/>
      <c r="E108" s="21"/>
      <c r="F108" s="21"/>
      <c r="G108" s="21"/>
      <c r="H108" s="2"/>
      <c r="I108" s="2"/>
      <c r="J108" s="2"/>
      <c r="K108" s="2"/>
      <c r="L108" s="3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</row>
    <row r="109" spans="4:62" s="1" customFormat="1" ht="21.75">
      <c r="D109" s="2"/>
      <c r="E109" s="21"/>
      <c r="F109" s="21"/>
      <c r="G109" s="21"/>
      <c r="H109" s="2"/>
      <c r="I109" s="2"/>
      <c r="J109" s="2"/>
      <c r="K109" s="2"/>
      <c r="L109" s="3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</row>
    <row r="110" spans="4:62" s="1" customFormat="1" ht="21.75">
      <c r="D110" s="2"/>
      <c r="E110" s="21"/>
      <c r="F110" s="21"/>
      <c r="G110" s="21"/>
      <c r="H110" s="2"/>
      <c r="I110" s="2"/>
      <c r="J110" s="2"/>
      <c r="K110" s="2"/>
      <c r="L110" s="3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</row>
    <row r="111" spans="4:62" s="1" customFormat="1" ht="21.75">
      <c r="D111" s="2"/>
      <c r="E111" s="21"/>
      <c r="F111" s="21"/>
      <c r="G111" s="21"/>
      <c r="H111" s="2"/>
      <c r="I111" s="2"/>
      <c r="J111" s="2"/>
      <c r="K111" s="2"/>
      <c r="L111" s="3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</row>
    <row r="112" spans="4:62" s="1" customFormat="1" ht="21.75">
      <c r="D112" s="2"/>
      <c r="E112" s="21"/>
      <c r="F112" s="21"/>
      <c r="G112" s="21"/>
      <c r="H112" s="2"/>
      <c r="I112" s="2"/>
      <c r="J112" s="2"/>
      <c r="K112" s="2"/>
      <c r="L112" s="3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</row>
    <row r="113" spans="4:62" s="1" customFormat="1" ht="21.75">
      <c r="D113" s="2"/>
      <c r="E113" s="21"/>
      <c r="F113" s="21"/>
      <c r="G113" s="21"/>
      <c r="H113" s="2"/>
      <c r="I113" s="2"/>
      <c r="J113" s="2"/>
      <c r="K113" s="2"/>
      <c r="L113" s="3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  <c r="BJ113" s="424"/>
    </row>
    <row r="114" spans="4:62" s="1" customFormat="1" ht="21.75">
      <c r="D114" s="2"/>
      <c r="E114" s="21"/>
      <c r="F114" s="21"/>
      <c r="G114" s="21"/>
      <c r="H114" s="2"/>
      <c r="I114" s="2"/>
      <c r="J114" s="2"/>
      <c r="K114" s="2"/>
      <c r="L114" s="3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/>
      <c r="AV114" s="424"/>
      <c r="AW114" s="424"/>
      <c r="AX114" s="424"/>
      <c r="AY114" s="424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</row>
    <row r="115" spans="4:62" s="1" customFormat="1" ht="21.75">
      <c r="D115" s="2"/>
      <c r="E115" s="21"/>
      <c r="F115" s="21"/>
      <c r="G115" s="21"/>
      <c r="H115" s="2"/>
      <c r="I115" s="2"/>
      <c r="J115" s="2"/>
      <c r="K115" s="2"/>
      <c r="L115" s="3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</row>
    <row r="116" spans="4:62" s="1" customFormat="1" ht="21.75">
      <c r="D116" s="2"/>
      <c r="E116" s="21"/>
      <c r="F116" s="21"/>
      <c r="G116" s="21"/>
      <c r="H116" s="2"/>
      <c r="I116" s="2"/>
      <c r="J116" s="2"/>
      <c r="K116" s="2"/>
      <c r="L116" s="3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4"/>
      <c r="AL116" s="424"/>
      <c r="AM116" s="424"/>
      <c r="AN116" s="424"/>
      <c r="AO116" s="424"/>
      <c r="AP116" s="424"/>
      <c r="AQ116" s="424"/>
      <c r="AR116" s="424"/>
      <c r="AS116" s="424"/>
      <c r="AT116" s="424"/>
      <c r="AU116" s="424"/>
      <c r="AV116" s="424"/>
      <c r="AW116" s="424"/>
      <c r="AX116" s="424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</row>
    <row r="117" spans="4:62" s="1" customFormat="1" ht="21.75">
      <c r="D117" s="2"/>
      <c r="E117" s="21"/>
      <c r="F117" s="21"/>
      <c r="G117" s="21"/>
      <c r="H117" s="2"/>
      <c r="I117" s="2"/>
      <c r="J117" s="2"/>
      <c r="K117" s="2"/>
      <c r="L117" s="3"/>
      <c r="AB117" s="424"/>
      <c r="AC117" s="424"/>
      <c r="AD117" s="424"/>
      <c r="AE117" s="424"/>
      <c r="AF117" s="424"/>
      <c r="AG117" s="424"/>
      <c r="AH117" s="424"/>
      <c r="AI117" s="424"/>
      <c r="AJ117" s="424"/>
      <c r="AK117" s="424"/>
      <c r="AL117" s="424"/>
      <c r="AM117" s="424"/>
      <c r="AN117" s="424"/>
      <c r="AO117" s="424"/>
      <c r="AP117" s="424"/>
      <c r="AQ117" s="424"/>
      <c r="AR117" s="424"/>
      <c r="AS117" s="424"/>
      <c r="AT117" s="424"/>
      <c r="AU117" s="424"/>
      <c r="AV117" s="424"/>
      <c r="AW117" s="424"/>
      <c r="AX117" s="424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</row>
    <row r="118" spans="4:62" s="1" customFormat="1" ht="21.75">
      <c r="D118" s="2"/>
      <c r="E118" s="21"/>
      <c r="F118" s="21"/>
      <c r="G118" s="21"/>
      <c r="H118" s="2"/>
      <c r="I118" s="2"/>
      <c r="J118" s="2"/>
      <c r="K118" s="2"/>
      <c r="L118" s="3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</row>
    <row r="119" spans="4:62" s="1" customFormat="1" ht="21.75">
      <c r="D119" s="2"/>
      <c r="E119" s="21"/>
      <c r="F119" s="21"/>
      <c r="G119" s="21"/>
      <c r="H119" s="2"/>
      <c r="I119" s="2"/>
      <c r="J119" s="2"/>
      <c r="K119" s="2"/>
      <c r="L119" s="3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</row>
    <row r="120" spans="4:62" s="1" customFormat="1" ht="21.75">
      <c r="D120" s="2"/>
      <c r="E120" s="21"/>
      <c r="F120" s="21"/>
      <c r="G120" s="21"/>
      <c r="H120" s="2"/>
      <c r="I120" s="2"/>
      <c r="J120" s="2"/>
      <c r="K120" s="2"/>
      <c r="L120" s="3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</row>
    <row r="121" spans="4:62" s="1" customFormat="1" ht="21.75">
      <c r="D121" s="2"/>
      <c r="E121" s="21"/>
      <c r="F121" s="21"/>
      <c r="G121" s="21"/>
      <c r="H121" s="2"/>
      <c r="I121" s="2"/>
      <c r="J121" s="2"/>
      <c r="K121" s="2"/>
      <c r="L121" s="3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</row>
    <row r="122" spans="4:62" s="1" customFormat="1" ht="21.75">
      <c r="D122" s="2"/>
      <c r="E122" s="21"/>
      <c r="F122" s="21"/>
      <c r="G122" s="21"/>
      <c r="H122" s="2"/>
      <c r="I122" s="2"/>
      <c r="J122" s="2"/>
      <c r="K122" s="2"/>
      <c r="L122" s="3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</row>
    <row r="123" spans="4:62" s="1" customFormat="1" ht="21.75">
      <c r="D123" s="2"/>
      <c r="E123" s="21"/>
      <c r="F123" s="21"/>
      <c r="G123" s="21"/>
      <c r="H123" s="2"/>
      <c r="I123" s="2"/>
      <c r="J123" s="2"/>
      <c r="K123" s="2"/>
      <c r="L123" s="3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</row>
    <row r="124" spans="4:62" s="1" customFormat="1" ht="21.75">
      <c r="D124" s="2"/>
      <c r="E124" s="21"/>
      <c r="F124" s="21"/>
      <c r="G124" s="21"/>
      <c r="H124" s="2"/>
      <c r="I124" s="2"/>
      <c r="J124" s="2"/>
      <c r="K124" s="2"/>
      <c r="L124" s="3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</row>
    <row r="125" spans="4:62" s="1" customFormat="1" ht="21.75">
      <c r="D125" s="2"/>
      <c r="E125" s="21"/>
      <c r="F125" s="21"/>
      <c r="G125" s="21"/>
      <c r="H125" s="2"/>
      <c r="I125" s="2"/>
      <c r="J125" s="2"/>
      <c r="K125" s="2"/>
      <c r="L125" s="3"/>
      <c r="AB125" s="424"/>
      <c r="AC125" s="424"/>
      <c r="AD125" s="424"/>
      <c r="AE125" s="424"/>
      <c r="AF125" s="424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4"/>
      <c r="AY125" s="424"/>
      <c r="AZ125" s="424"/>
      <c r="BA125" s="424"/>
      <c r="BB125" s="424"/>
      <c r="BC125" s="424"/>
      <c r="BD125" s="424"/>
      <c r="BE125" s="424"/>
      <c r="BF125" s="424"/>
      <c r="BG125" s="424"/>
      <c r="BH125" s="424"/>
      <c r="BI125" s="424"/>
      <c r="BJ125" s="424"/>
    </row>
    <row r="126" spans="4:62" s="1" customFormat="1" ht="21.75">
      <c r="D126" s="2"/>
      <c r="E126" s="21"/>
      <c r="F126" s="21"/>
      <c r="G126" s="21"/>
      <c r="H126" s="2"/>
      <c r="I126" s="2"/>
      <c r="J126" s="2"/>
      <c r="K126" s="2"/>
      <c r="L126" s="3"/>
      <c r="AB126" s="424"/>
      <c r="AC126" s="424"/>
      <c r="AD126" s="424"/>
      <c r="AE126" s="424"/>
      <c r="AF126" s="424"/>
      <c r="AG126" s="424"/>
      <c r="AH126" s="424"/>
      <c r="AI126" s="424"/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4"/>
      <c r="AY126" s="424"/>
      <c r="AZ126" s="424"/>
      <c r="BA126" s="424"/>
      <c r="BB126" s="424"/>
      <c r="BC126" s="424"/>
      <c r="BD126" s="424"/>
      <c r="BE126" s="424"/>
      <c r="BF126" s="424"/>
      <c r="BG126" s="424"/>
      <c r="BH126" s="424"/>
      <c r="BI126" s="424"/>
      <c r="BJ126" s="424"/>
    </row>
    <row r="127" spans="4:62" s="1" customFormat="1" ht="21.75">
      <c r="D127" s="2"/>
      <c r="E127" s="21"/>
      <c r="F127" s="21"/>
      <c r="G127" s="21"/>
      <c r="H127" s="2"/>
      <c r="I127" s="2"/>
      <c r="J127" s="2"/>
      <c r="K127" s="2"/>
      <c r="L127" s="3"/>
      <c r="AB127" s="424"/>
      <c r="AC127" s="424"/>
      <c r="AD127" s="424"/>
      <c r="AE127" s="424"/>
      <c r="AF127" s="424"/>
      <c r="AG127" s="424"/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4"/>
      <c r="AY127" s="424"/>
      <c r="AZ127" s="424"/>
      <c r="BA127" s="424"/>
      <c r="BB127" s="424"/>
      <c r="BC127" s="424"/>
      <c r="BD127" s="424"/>
      <c r="BE127" s="424"/>
      <c r="BF127" s="424"/>
      <c r="BG127" s="424"/>
      <c r="BH127" s="424"/>
      <c r="BI127" s="424"/>
      <c r="BJ127" s="424"/>
    </row>
    <row r="128" spans="4:62" s="1" customFormat="1" ht="21.75">
      <c r="D128" s="2"/>
      <c r="E128" s="21"/>
      <c r="F128" s="21"/>
      <c r="G128" s="21"/>
      <c r="H128" s="2"/>
      <c r="I128" s="2"/>
      <c r="J128" s="2"/>
      <c r="K128" s="2"/>
      <c r="L128" s="3"/>
      <c r="AB128" s="424"/>
      <c r="AC128" s="424"/>
      <c r="AD128" s="424"/>
      <c r="AE128" s="424"/>
      <c r="AF128" s="424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424"/>
      <c r="BH128" s="424"/>
      <c r="BI128" s="424"/>
      <c r="BJ128" s="424"/>
    </row>
    <row r="129" spans="4:62" s="1" customFormat="1" ht="21.75">
      <c r="D129" s="2"/>
      <c r="E129" s="21"/>
      <c r="F129" s="21"/>
      <c r="G129" s="21"/>
      <c r="H129" s="2"/>
      <c r="I129" s="2"/>
      <c r="J129" s="2"/>
      <c r="K129" s="2"/>
      <c r="L129" s="3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4"/>
      <c r="BB129" s="424"/>
      <c r="BC129" s="424"/>
      <c r="BD129" s="424"/>
      <c r="BE129" s="424"/>
      <c r="BF129" s="424"/>
      <c r="BG129" s="424"/>
      <c r="BH129" s="424"/>
      <c r="BI129" s="424"/>
      <c r="BJ129" s="424"/>
    </row>
    <row r="130" spans="4:62" s="1" customFormat="1" ht="21.75">
      <c r="D130" s="2"/>
      <c r="E130" s="21"/>
      <c r="F130" s="21"/>
      <c r="G130" s="21"/>
      <c r="H130" s="2"/>
      <c r="I130" s="2"/>
      <c r="J130" s="2"/>
      <c r="K130" s="2"/>
      <c r="L130" s="3"/>
      <c r="AB130" s="424"/>
      <c r="AC130" s="424"/>
      <c r="AD130" s="424"/>
      <c r="AE130" s="424"/>
      <c r="AF130" s="424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</row>
    <row r="131" spans="4:62" s="1" customFormat="1" ht="21.75">
      <c r="D131" s="2"/>
      <c r="E131" s="21"/>
      <c r="F131" s="21"/>
      <c r="G131" s="21"/>
      <c r="H131" s="2"/>
      <c r="I131" s="2"/>
      <c r="J131" s="2"/>
      <c r="K131" s="2"/>
      <c r="L131" s="3"/>
      <c r="AB131" s="424"/>
      <c r="AC131" s="424"/>
      <c r="AD131" s="424"/>
      <c r="AE131" s="424"/>
      <c r="AF131" s="424"/>
      <c r="AG131" s="424"/>
      <c r="AH131" s="424"/>
      <c r="AI131" s="424"/>
      <c r="AJ131" s="424"/>
      <c r="AK131" s="424"/>
      <c r="AL131" s="424"/>
      <c r="AM131" s="424"/>
      <c r="AN131" s="424"/>
      <c r="AO131" s="424"/>
      <c r="AP131" s="424"/>
      <c r="AQ131" s="424"/>
      <c r="AR131" s="424"/>
      <c r="AS131" s="424"/>
      <c r="AT131" s="424"/>
      <c r="AU131" s="424"/>
      <c r="AV131" s="424"/>
      <c r="AW131" s="424"/>
      <c r="AX131" s="424"/>
      <c r="AY131" s="424"/>
      <c r="AZ131" s="424"/>
      <c r="BA131" s="424"/>
      <c r="BB131" s="424"/>
      <c r="BC131" s="424"/>
      <c r="BD131" s="424"/>
      <c r="BE131" s="424"/>
      <c r="BF131" s="424"/>
      <c r="BG131" s="424"/>
      <c r="BH131" s="424"/>
      <c r="BI131" s="424"/>
      <c r="BJ131" s="424"/>
    </row>
    <row r="132" spans="4:62" s="1" customFormat="1" ht="21.75">
      <c r="D132" s="2"/>
      <c r="E132" s="21"/>
      <c r="F132" s="21"/>
      <c r="G132" s="21"/>
      <c r="H132" s="2"/>
      <c r="I132" s="2"/>
      <c r="J132" s="2"/>
      <c r="K132" s="2"/>
      <c r="L132" s="3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4"/>
      <c r="BJ132" s="424"/>
    </row>
    <row r="133" spans="4:62" s="1" customFormat="1" ht="21.75">
      <c r="D133" s="2"/>
      <c r="E133" s="21"/>
      <c r="F133" s="21"/>
      <c r="G133" s="21"/>
      <c r="H133" s="2"/>
      <c r="I133" s="2"/>
      <c r="J133" s="2"/>
      <c r="K133" s="2"/>
      <c r="L133" s="3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</row>
    <row r="134" spans="4:62" s="1" customFormat="1" ht="21.75">
      <c r="D134" s="2"/>
      <c r="E134" s="21"/>
      <c r="F134" s="21"/>
      <c r="G134" s="21"/>
      <c r="H134" s="2"/>
      <c r="I134" s="2"/>
      <c r="J134" s="2"/>
      <c r="K134" s="2"/>
      <c r="L134" s="3"/>
      <c r="AB134" s="424"/>
      <c r="AC134" s="424"/>
      <c r="AD134" s="424"/>
      <c r="AE134" s="424"/>
      <c r="AF134" s="424"/>
      <c r="AG134" s="424"/>
      <c r="AH134" s="424"/>
      <c r="AI134" s="424"/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4"/>
      <c r="AY134" s="424"/>
      <c r="AZ134" s="424"/>
      <c r="BA134" s="424"/>
      <c r="BB134" s="424"/>
      <c r="BC134" s="424"/>
      <c r="BD134" s="424"/>
      <c r="BE134" s="424"/>
      <c r="BF134" s="424"/>
      <c r="BG134" s="424"/>
      <c r="BH134" s="424"/>
      <c r="BI134" s="424"/>
      <c r="BJ134" s="424"/>
    </row>
    <row r="135" spans="4:62" s="1" customFormat="1" ht="21.75">
      <c r="D135" s="2"/>
      <c r="E135" s="21"/>
      <c r="F135" s="21"/>
      <c r="G135" s="21"/>
      <c r="H135" s="2"/>
      <c r="I135" s="2"/>
      <c r="J135" s="2"/>
      <c r="K135" s="2"/>
      <c r="L135" s="3"/>
      <c r="AB135" s="424"/>
      <c r="AC135" s="424"/>
      <c r="AD135" s="424"/>
      <c r="AE135" s="424"/>
      <c r="AF135" s="424"/>
      <c r="AG135" s="424"/>
      <c r="AH135" s="424"/>
      <c r="AI135" s="424"/>
      <c r="AJ135" s="424"/>
      <c r="AK135" s="424"/>
      <c r="AL135" s="424"/>
      <c r="AM135" s="424"/>
      <c r="AN135" s="424"/>
      <c r="AO135" s="424"/>
      <c r="AP135" s="424"/>
      <c r="AQ135" s="424"/>
      <c r="AR135" s="424"/>
      <c r="AS135" s="424"/>
      <c r="AT135" s="424"/>
      <c r="AU135" s="424"/>
      <c r="AV135" s="424"/>
      <c r="AW135" s="424"/>
      <c r="AX135" s="424"/>
      <c r="AY135" s="424"/>
      <c r="AZ135" s="424"/>
      <c r="BA135" s="424"/>
      <c r="BB135" s="424"/>
      <c r="BC135" s="424"/>
      <c r="BD135" s="424"/>
      <c r="BE135" s="424"/>
      <c r="BF135" s="424"/>
      <c r="BG135" s="424"/>
      <c r="BH135" s="424"/>
      <c r="BI135" s="424"/>
      <c r="BJ135" s="424"/>
    </row>
    <row r="136" spans="4:62" s="1" customFormat="1" ht="21.75">
      <c r="D136" s="2"/>
      <c r="E136" s="21"/>
      <c r="F136" s="21"/>
      <c r="G136" s="21"/>
      <c r="H136" s="2"/>
      <c r="I136" s="2"/>
      <c r="J136" s="2"/>
      <c r="K136" s="2"/>
      <c r="L136" s="3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</row>
    <row r="137" spans="4:62" s="1" customFormat="1" ht="21.75">
      <c r="D137" s="2"/>
      <c r="E137" s="21"/>
      <c r="F137" s="21"/>
      <c r="G137" s="21"/>
      <c r="H137" s="2"/>
      <c r="I137" s="2"/>
      <c r="J137" s="2"/>
      <c r="K137" s="2"/>
      <c r="L137" s="3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4"/>
    </row>
    <row r="138" spans="4:62" s="1" customFormat="1" ht="21.75">
      <c r="D138" s="2"/>
      <c r="E138" s="21"/>
      <c r="F138" s="21"/>
      <c r="G138" s="21"/>
      <c r="H138" s="2"/>
      <c r="I138" s="2"/>
      <c r="J138" s="2"/>
      <c r="K138" s="2"/>
      <c r="L138" s="3"/>
      <c r="AB138" s="424"/>
      <c r="AC138" s="424"/>
      <c r="AD138" s="424"/>
      <c r="AE138" s="424"/>
      <c r="AF138" s="424"/>
      <c r="AG138" s="424"/>
      <c r="AH138" s="424"/>
      <c r="AI138" s="424"/>
      <c r="AJ138" s="424"/>
      <c r="AK138" s="424"/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/>
      <c r="AV138" s="424"/>
      <c r="AW138" s="424"/>
      <c r="AX138" s="424"/>
      <c r="AY138" s="424"/>
      <c r="AZ138" s="424"/>
      <c r="BA138" s="424"/>
      <c r="BB138" s="424"/>
      <c r="BC138" s="424"/>
      <c r="BD138" s="424"/>
      <c r="BE138" s="424"/>
      <c r="BF138" s="424"/>
      <c r="BG138" s="424"/>
      <c r="BH138" s="424"/>
      <c r="BI138" s="424"/>
      <c r="BJ138" s="424"/>
    </row>
    <row r="139" spans="4:62" s="1" customFormat="1" ht="21.75">
      <c r="D139" s="2"/>
      <c r="E139" s="21"/>
      <c r="F139" s="21"/>
      <c r="G139" s="21"/>
      <c r="H139" s="2"/>
      <c r="I139" s="2"/>
      <c r="J139" s="2"/>
      <c r="K139" s="2"/>
      <c r="L139" s="3"/>
      <c r="AB139" s="424"/>
      <c r="AC139" s="424"/>
      <c r="AD139" s="424"/>
      <c r="AE139" s="424"/>
      <c r="AF139" s="424"/>
      <c r="AG139" s="424"/>
      <c r="AH139" s="424"/>
      <c r="AI139" s="424"/>
      <c r="AJ139" s="424"/>
      <c r="AK139" s="424"/>
      <c r="AL139" s="424"/>
      <c r="AM139" s="424"/>
      <c r="AN139" s="424"/>
      <c r="AO139" s="424"/>
      <c r="AP139" s="424"/>
      <c r="AQ139" s="424"/>
      <c r="AR139" s="424"/>
      <c r="AS139" s="424"/>
      <c r="AT139" s="424"/>
      <c r="AU139" s="424"/>
      <c r="AV139" s="424"/>
      <c r="AW139" s="424"/>
      <c r="AX139" s="424"/>
      <c r="AY139" s="424"/>
      <c r="AZ139" s="424"/>
      <c r="BA139" s="424"/>
      <c r="BB139" s="424"/>
      <c r="BC139" s="424"/>
      <c r="BD139" s="424"/>
      <c r="BE139" s="424"/>
      <c r="BF139" s="424"/>
      <c r="BG139" s="424"/>
      <c r="BH139" s="424"/>
      <c r="BI139" s="424"/>
      <c r="BJ139" s="424"/>
    </row>
    <row r="140" spans="4:62" s="1" customFormat="1" ht="21.75">
      <c r="D140" s="2"/>
      <c r="E140" s="21"/>
      <c r="F140" s="21"/>
      <c r="G140" s="21"/>
      <c r="H140" s="2"/>
      <c r="I140" s="2"/>
      <c r="J140" s="2"/>
      <c r="K140" s="2"/>
      <c r="L140" s="3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24"/>
      <c r="AL140" s="424"/>
      <c r="AM140" s="424"/>
      <c r="AN140" s="424"/>
      <c r="AO140" s="424"/>
      <c r="AP140" s="424"/>
      <c r="AQ140" s="424"/>
      <c r="AR140" s="424"/>
      <c r="AS140" s="424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424"/>
      <c r="BF140" s="424"/>
      <c r="BG140" s="424"/>
      <c r="BH140" s="424"/>
      <c r="BI140" s="424"/>
      <c r="BJ140" s="424"/>
    </row>
    <row r="141" spans="4:62" s="1" customFormat="1" ht="21.75">
      <c r="D141" s="2"/>
      <c r="E141" s="21"/>
      <c r="F141" s="21"/>
      <c r="G141" s="21"/>
      <c r="H141" s="2"/>
      <c r="I141" s="2"/>
      <c r="J141" s="2"/>
      <c r="K141" s="2"/>
      <c r="L141" s="3"/>
      <c r="AB141" s="424"/>
      <c r="AC141" s="424"/>
      <c r="AD141" s="424"/>
      <c r="AE141" s="424"/>
      <c r="AF141" s="424"/>
      <c r="AG141" s="424"/>
      <c r="AH141" s="424"/>
      <c r="AI141" s="424"/>
      <c r="AJ141" s="424"/>
      <c r="AK141" s="424"/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  <c r="AW141" s="424"/>
      <c r="AX141" s="424"/>
      <c r="AY141" s="424"/>
      <c r="AZ141" s="424"/>
      <c r="BA141" s="424"/>
      <c r="BB141" s="424"/>
      <c r="BC141" s="424"/>
      <c r="BD141" s="424"/>
      <c r="BE141" s="424"/>
      <c r="BF141" s="424"/>
      <c r="BG141" s="424"/>
      <c r="BH141" s="424"/>
      <c r="BI141" s="424"/>
      <c r="BJ141" s="424"/>
    </row>
    <row r="142" spans="4:62" s="1" customFormat="1" ht="21.75">
      <c r="D142" s="2"/>
      <c r="E142" s="21"/>
      <c r="F142" s="21"/>
      <c r="G142" s="21"/>
      <c r="H142" s="2"/>
      <c r="I142" s="2"/>
      <c r="J142" s="2"/>
      <c r="K142" s="2"/>
      <c r="L142" s="3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4"/>
      <c r="BH142" s="424"/>
      <c r="BI142" s="424"/>
      <c r="BJ142" s="424"/>
    </row>
    <row r="143" spans="4:62" s="1" customFormat="1" ht="21.75">
      <c r="D143" s="2"/>
      <c r="E143" s="21"/>
      <c r="F143" s="21"/>
      <c r="G143" s="21"/>
      <c r="H143" s="2"/>
      <c r="I143" s="2"/>
      <c r="J143" s="2"/>
      <c r="K143" s="2"/>
      <c r="L143" s="3"/>
      <c r="AB143" s="424"/>
      <c r="AC143" s="424"/>
      <c r="AD143" s="424"/>
      <c r="AE143" s="424"/>
      <c r="AF143" s="424"/>
      <c r="AG143" s="424"/>
      <c r="AH143" s="424"/>
      <c r="AI143" s="424"/>
      <c r="AJ143" s="424"/>
      <c r="AK143" s="424"/>
      <c r="AL143" s="424"/>
      <c r="AM143" s="424"/>
      <c r="AN143" s="424"/>
      <c r="AO143" s="424"/>
      <c r="AP143" s="424"/>
      <c r="AQ143" s="424"/>
      <c r="AR143" s="424"/>
      <c r="AS143" s="424"/>
      <c r="AT143" s="424"/>
      <c r="AU143" s="424"/>
      <c r="AV143" s="424"/>
      <c r="AW143" s="424"/>
      <c r="AX143" s="424"/>
      <c r="AY143" s="424"/>
      <c r="AZ143" s="424"/>
      <c r="BA143" s="424"/>
      <c r="BB143" s="424"/>
      <c r="BC143" s="424"/>
      <c r="BD143" s="424"/>
      <c r="BE143" s="424"/>
      <c r="BF143" s="424"/>
      <c r="BG143" s="424"/>
      <c r="BH143" s="424"/>
      <c r="BI143" s="424"/>
      <c r="BJ143" s="424"/>
    </row>
    <row r="144" spans="4:62" s="1" customFormat="1" ht="21.75">
      <c r="D144" s="2"/>
      <c r="E144" s="21"/>
      <c r="F144" s="21"/>
      <c r="G144" s="21"/>
      <c r="H144" s="2"/>
      <c r="I144" s="2"/>
      <c r="J144" s="2"/>
      <c r="K144" s="2"/>
      <c r="L144" s="3"/>
      <c r="AB144" s="424"/>
      <c r="AC144" s="424"/>
      <c r="AD144" s="424"/>
      <c r="AE144" s="424"/>
      <c r="AF144" s="424"/>
      <c r="AG144" s="424"/>
      <c r="AH144" s="424"/>
      <c r="AI144" s="424"/>
      <c r="AJ144" s="424"/>
      <c r="AK144" s="424"/>
      <c r="AL144" s="424"/>
      <c r="AM144" s="424"/>
      <c r="AN144" s="424"/>
      <c r="AO144" s="424"/>
      <c r="AP144" s="424"/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/>
      <c r="BG144" s="424"/>
      <c r="BH144" s="424"/>
      <c r="BI144" s="424"/>
      <c r="BJ144" s="424"/>
    </row>
    <row r="145" spans="4:62" s="1" customFormat="1" ht="21.75">
      <c r="D145" s="2"/>
      <c r="E145" s="21"/>
      <c r="F145" s="21"/>
      <c r="G145" s="21"/>
      <c r="H145" s="2"/>
      <c r="I145" s="2"/>
      <c r="J145" s="2"/>
      <c r="K145" s="2"/>
      <c r="L145" s="3"/>
      <c r="AB145" s="424"/>
      <c r="AC145" s="424"/>
      <c r="AD145" s="424"/>
      <c r="AE145" s="424"/>
      <c r="AF145" s="424"/>
      <c r="AG145" s="424"/>
      <c r="AH145" s="424"/>
      <c r="AI145" s="424"/>
      <c r="AJ145" s="424"/>
      <c r="AK145" s="424"/>
      <c r="AL145" s="424"/>
      <c r="AM145" s="424"/>
      <c r="AN145" s="424"/>
      <c r="AO145" s="424"/>
      <c r="AP145" s="424"/>
      <c r="AQ145" s="424"/>
      <c r="AR145" s="424"/>
      <c r="AS145" s="424"/>
      <c r="AT145" s="424"/>
      <c r="AU145" s="424"/>
      <c r="AV145" s="424"/>
      <c r="AW145" s="424"/>
      <c r="AX145" s="424"/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4"/>
      <c r="BJ145" s="424"/>
    </row>
    <row r="146" spans="4:62" s="1" customFormat="1" ht="21.75">
      <c r="D146" s="2"/>
      <c r="E146" s="21"/>
      <c r="F146" s="21"/>
      <c r="G146" s="21"/>
      <c r="H146" s="2"/>
      <c r="I146" s="2"/>
      <c r="J146" s="2"/>
      <c r="K146" s="2"/>
      <c r="L146" s="3"/>
      <c r="AB146" s="424"/>
      <c r="AC146" s="424"/>
      <c r="AD146" s="424"/>
      <c r="AE146" s="424"/>
      <c r="AF146" s="424"/>
      <c r="AG146" s="424"/>
      <c r="AH146" s="424"/>
      <c r="AI146" s="424"/>
      <c r="AJ146" s="424"/>
      <c r="AK146" s="424"/>
      <c r="AL146" s="424"/>
      <c r="AM146" s="424"/>
      <c r="AN146" s="424"/>
      <c r="AO146" s="424"/>
      <c r="AP146" s="424"/>
      <c r="AQ146" s="424"/>
      <c r="AR146" s="424"/>
      <c r="AS146" s="424"/>
      <c r="AT146" s="424"/>
      <c r="AU146" s="424"/>
      <c r="AV146" s="424"/>
      <c r="AW146" s="424"/>
      <c r="AX146" s="424"/>
      <c r="AY146" s="424"/>
      <c r="AZ146" s="424"/>
      <c r="BA146" s="424"/>
      <c r="BB146" s="424"/>
      <c r="BC146" s="424"/>
      <c r="BD146" s="424"/>
      <c r="BE146" s="424"/>
      <c r="BF146" s="424"/>
      <c r="BG146" s="424"/>
      <c r="BH146" s="424"/>
      <c r="BI146" s="424"/>
      <c r="BJ146" s="424"/>
    </row>
    <row r="147" spans="4:62" s="1" customFormat="1" ht="21.75">
      <c r="D147" s="2"/>
      <c r="E147" s="21"/>
      <c r="F147" s="21"/>
      <c r="G147" s="21"/>
      <c r="H147" s="2"/>
      <c r="I147" s="2"/>
      <c r="J147" s="2"/>
      <c r="K147" s="2"/>
      <c r="L147" s="3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424"/>
      <c r="BG147" s="424"/>
      <c r="BH147" s="424"/>
      <c r="BI147" s="424"/>
      <c r="BJ147" s="424"/>
    </row>
    <row r="148" spans="4:62" s="1" customFormat="1" ht="21.75">
      <c r="D148" s="2"/>
      <c r="E148" s="21"/>
      <c r="F148" s="21"/>
      <c r="G148" s="21"/>
      <c r="H148" s="2"/>
      <c r="I148" s="2"/>
      <c r="J148" s="2"/>
      <c r="K148" s="2"/>
      <c r="L148" s="3"/>
      <c r="AB148" s="424"/>
      <c r="AC148" s="424"/>
      <c r="AD148" s="424"/>
      <c r="AE148" s="424"/>
      <c r="AF148" s="424"/>
      <c r="AG148" s="424"/>
      <c r="AH148" s="424"/>
      <c r="AI148" s="424"/>
      <c r="AJ148" s="424"/>
      <c r="AK148" s="424"/>
      <c r="AL148" s="424"/>
      <c r="AM148" s="424"/>
      <c r="AN148" s="424"/>
      <c r="AO148" s="424"/>
      <c r="AP148" s="424"/>
      <c r="AQ148" s="424"/>
      <c r="AR148" s="424"/>
      <c r="AS148" s="424"/>
      <c r="AT148" s="424"/>
      <c r="AU148" s="424"/>
      <c r="AV148" s="424"/>
      <c r="AW148" s="424"/>
      <c r="AX148" s="424"/>
      <c r="AY148" s="424"/>
      <c r="AZ148" s="424"/>
      <c r="BA148" s="424"/>
      <c r="BB148" s="424"/>
      <c r="BC148" s="424"/>
      <c r="BD148" s="424"/>
      <c r="BE148" s="424"/>
      <c r="BF148" s="424"/>
      <c r="BG148" s="424"/>
      <c r="BH148" s="424"/>
      <c r="BI148" s="424"/>
      <c r="BJ148" s="424"/>
    </row>
    <row r="149" spans="4:62" s="1" customFormat="1" ht="21.75">
      <c r="D149" s="2"/>
      <c r="E149" s="21"/>
      <c r="F149" s="21"/>
      <c r="G149" s="21"/>
      <c r="H149" s="2"/>
      <c r="I149" s="2"/>
      <c r="J149" s="2"/>
      <c r="K149" s="2"/>
      <c r="L149" s="3"/>
      <c r="AB149" s="424"/>
      <c r="AC149" s="424"/>
      <c r="AD149" s="424"/>
      <c r="AE149" s="424"/>
      <c r="AF149" s="424"/>
      <c r="AG149" s="424"/>
      <c r="AH149" s="424"/>
      <c r="AI149" s="424"/>
      <c r="AJ149" s="424"/>
      <c r="AK149" s="424"/>
      <c r="AL149" s="424"/>
      <c r="AM149" s="424"/>
      <c r="AN149" s="424"/>
      <c r="AO149" s="424"/>
      <c r="AP149" s="424"/>
      <c r="AQ149" s="424"/>
      <c r="AR149" s="424"/>
      <c r="AS149" s="424"/>
      <c r="AT149" s="424"/>
      <c r="AU149" s="424"/>
      <c r="AV149" s="424"/>
      <c r="AW149" s="424"/>
      <c r="AX149" s="424"/>
      <c r="AY149" s="424"/>
      <c r="AZ149" s="424"/>
      <c r="BA149" s="424"/>
      <c r="BB149" s="424"/>
      <c r="BC149" s="424"/>
      <c r="BD149" s="424"/>
      <c r="BE149" s="424"/>
      <c r="BF149" s="424"/>
      <c r="BG149" s="424"/>
      <c r="BH149" s="424"/>
      <c r="BI149" s="424"/>
      <c r="BJ149" s="424"/>
    </row>
    <row r="150" spans="4:62" s="1" customFormat="1" ht="21.75">
      <c r="D150" s="2"/>
      <c r="E150" s="21"/>
      <c r="F150" s="21"/>
      <c r="G150" s="21"/>
      <c r="H150" s="2"/>
      <c r="I150" s="2"/>
      <c r="J150" s="2"/>
      <c r="K150" s="2"/>
      <c r="L150" s="3"/>
      <c r="AB150" s="424"/>
      <c r="AC150" s="424"/>
      <c r="AD150" s="424"/>
      <c r="AE150" s="424"/>
      <c r="AF150" s="424"/>
      <c r="AG150" s="424"/>
      <c r="AH150" s="424"/>
      <c r="AI150" s="424"/>
      <c r="AJ150" s="424"/>
      <c r="AK150" s="424"/>
      <c r="AL150" s="424"/>
      <c r="AM150" s="424"/>
      <c r="AN150" s="424"/>
      <c r="AO150" s="424"/>
      <c r="AP150" s="424"/>
      <c r="AQ150" s="424"/>
      <c r="AR150" s="424"/>
      <c r="AS150" s="424"/>
      <c r="AT150" s="424"/>
      <c r="AU150" s="424"/>
      <c r="AV150" s="424"/>
      <c r="AW150" s="424"/>
      <c r="AX150" s="424"/>
      <c r="AY150" s="424"/>
      <c r="AZ150" s="424"/>
      <c r="BA150" s="424"/>
      <c r="BB150" s="424"/>
      <c r="BC150" s="424"/>
      <c r="BD150" s="424"/>
      <c r="BE150" s="424"/>
      <c r="BF150" s="424"/>
      <c r="BG150" s="424"/>
      <c r="BH150" s="424"/>
      <c r="BI150" s="424"/>
      <c r="BJ150" s="424"/>
    </row>
    <row r="151" spans="4:62" s="1" customFormat="1" ht="21.75">
      <c r="D151" s="2"/>
      <c r="E151" s="21"/>
      <c r="F151" s="21"/>
      <c r="G151" s="21"/>
      <c r="H151" s="2"/>
      <c r="I151" s="2"/>
      <c r="J151" s="2"/>
      <c r="K151" s="2"/>
      <c r="L151" s="3"/>
      <c r="AB151" s="424"/>
      <c r="AC151" s="424"/>
      <c r="AD151" s="424"/>
      <c r="AE151" s="424"/>
      <c r="AF151" s="424"/>
      <c r="AG151" s="424"/>
      <c r="AH151" s="424"/>
      <c r="AI151" s="424"/>
      <c r="AJ151" s="424"/>
      <c r="AK151" s="424"/>
      <c r="AL151" s="424"/>
      <c r="AM151" s="424"/>
      <c r="AN151" s="424"/>
      <c r="AO151" s="424"/>
      <c r="AP151" s="424"/>
      <c r="AQ151" s="424"/>
      <c r="AR151" s="424"/>
      <c r="AS151" s="424"/>
      <c r="AT151" s="424"/>
      <c r="AU151" s="424"/>
      <c r="AV151" s="424"/>
      <c r="AW151" s="424"/>
      <c r="AX151" s="424"/>
      <c r="AY151" s="424"/>
      <c r="AZ151" s="424"/>
      <c r="BA151" s="424"/>
      <c r="BB151" s="424"/>
      <c r="BC151" s="424"/>
      <c r="BD151" s="424"/>
      <c r="BE151" s="424"/>
      <c r="BF151" s="424"/>
      <c r="BG151" s="424"/>
      <c r="BH151" s="424"/>
      <c r="BI151" s="424"/>
      <c r="BJ151" s="424"/>
    </row>
    <row r="152" spans="4:62" s="1" customFormat="1" ht="21.75">
      <c r="D152" s="2"/>
      <c r="E152" s="21"/>
      <c r="F152" s="21"/>
      <c r="G152" s="21"/>
      <c r="H152" s="2"/>
      <c r="I152" s="2"/>
      <c r="J152" s="2"/>
      <c r="K152" s="2"/>
      <c r="L152" s="3"/>
      <c r="AB152" s="424"/>
      <c r="AC152" s="424"/>
      <c r="AD152" s="424"/>
      <c r="AE152" s="424"/>
      <c r="AF152" s="424"/>
      <c r="AG152" s="424"/>
      <c r="AH152" s="424"/>
      <c r="AI152" s="424"/>
      <c r="AJ152" s="424"/>
      <c r="AK152" s="424"/>
      <c r="AL152" s="424"/>
      <c r="AM152" s="424"/>
      <c r="AN152" s="424"/>
      <c r="AO152" s="424"/>
      <c r="AP152" s="424"/>
      <c r="AQ152" s="424"/>
      <c r="AR152" s="424"/>
      <c r="AS152" s="424"/>
      <c r="AT152" s="424"/>
      <c r="AU152" s="424"/>
      <c r="AV152" s="424"/>
      <c r="AW152" s="424"/>
      <c r="AX152" s="424"/>
      <c r="AY152" s="424"/>
      <c r="AZ152" s="424"/>
      <c r="BA152" s="424"/>
      <c r="BB152" s="424"/>
      <c r="BC152" s="424"/>
      <c r="BD152" s="424"/>
      <c r="BE152" s="424"/>
      <c r="BF152" s="424"/>
      <c r="BG152" s="424"/>
      <c r="BH152" s="424"/>
      <c r="BI152" s="424"/>
      <c r="BJ152" s="424"/>
    </row>
    <row r="153" spans="4:62" s="1" customFormat="1" ht="21.75">
      <c r="D153" s="2"/>
      <c r="E153" s="21"/>
      <c r="F153" s="21"/>
      <c r="G153" s="21"/>
      <c r="H153" s="2"/>
      <c r="I153" s="2"/>
      <c r="J153" s="2"/>
      <c r="K153" s="2"/>
      <c r="L153" s="3"/>
      <c r="AB153" s="424"/>
      <c r="AC153" s="424"/>
      <c r="AD153" s="424"/>
      <c r="AE153" s="424"/>
      <c r="AF153" s="424"/>
      <c r="AG153" s="424"/>
      <c r="AH153" s="424"/>
      <c r="AI153" s="424"/>
      <c r="AJ153" s="424"/>
      <c r="AK153" s="424"/>
      <c r="AL153" s="424"/>
      <c r="AM153" s="424"/>
      <c r="AN153" s="424"/>
      <c r="AO153" s="424"/>
      <c r="AP153" s="424"/>
      <c r="AQ153" s="424"/>
      <c r="AR153" s="424"/>
      <c r="AS153" s="424"/>
      <c r="AT153" s="424"/>
      <c r="AU153" s="424"/>
      <c r="AV153" s="424"/>
      <c r="AW153" s="424"/>
      <c r="AX153" s="424"/>
      <c r="AY153" s="424"/>
      <c r="AZ153" s="424"/>
      <c r="BA153" s="424"/>
      <c r="BB153" s="424"/>
      <c r="BC153" s="424"/>
      <c r="BD153" s="424"/>
      <c r="BE153" s="424"/>
      <c r="BF153" s="424"/>
      <c r="BG153" s="424"/>
      <c r="BH153" s="424"/>
      <c r="BI153" s="424"/>
      <c r="BJ153" s="424"/>
    </row>
    <row r="154" spans="4:62" s="1" customFormat="1" ht="21.75">
      <c r="D154" s="2"/>
      <c r="E154" s="21"/>
      <c r="F154" s="21"/>
      <c r="G154" s="21"/>
      <c r="H154" s="2"/>
      <c r="I154" s="2"/>
      <c r="J154" s="2"/>
      <c r="K154" s="2"/>
      <c r="L154" s="3"/>
      <c r="AB154" s="424"/>
      <c r="AC154" s="424"/>
      <c r="AD154" s="424"/>
      <c r="AE154" s="424"/>
      <c r="AF154" s="424"/>
      <c r="AG154" s="424"/>
      <c r="AH154" s="424"/>
      <c r="AI154" s="424"/>
      <c r="AJ154" s="424"/>
      <c r="AK154" s="424"/>
      <c r="AL154" s="424"/>
      <c r="AM154" s="424"/>
      <c r="AN154" s="424"/>
      <c r="AO154" s="424"/>
      <c r="AP154" s="424"/>
      <c r="AQ154" s="424"/>
      <c r="AR154" s="424"/>
      <c r="AS154" s="424"/>
      <c r="AT154" s="424"/>
      <c r="AU154" s="424"/>
      <c r="AV154" s="424"/>
      <c r="AW154" s="424"/>
      <c r="AX154" s="424"/>
      <c r="AY154" s="424"/>
      <c r="AZ154" s="424"/>
      <c r="BA154" s="424"/>
      <c r="BB154" s="424"/>
      <c r="BC154" s="424"/>
      <c r="BD154" s="424"/>
      <c r="BE154" s="424"/>
      <c r="BF154" s="424"/>
      <c r="BG154" s="424"/>
      <c r="BH154" s="424"/>
      <c r="BI154" s="424"/>
      <c r="BJ154" s="424"/>
    </row>
    <row r="155" spans="4:62" s="1" customFormat="1" ht="21.75">
      <c r="D155" s="2"/>
      <c r="E155" s="21"/>
      <c r="F155" s="21"/>
      <c r="G155" s="21"/>
      <c r="H155" s="2"/>
      <c r="I155" s="2"/>
      <c r="J155" s="2"/>
      <c r="K155" s="2"/>
      <c r="L155" s="3"/>
      <c r="AB155" s="424"/>
      <c r="AC155" s="424"/>
      <c r="AD155" s="424"/>
      <c r="AE155" s="424"/>
      <c r="AF155" s="424"/>
      <c r="AG155" s="424"/>
      <c r="AH155" s="424"/>
      <c r="AI155" s="424"/>
      <c r="AJ155" s="424"/>
      <c r="AK155" s="424"/>
      <c r="AL155" s="424"/>
      <c r="AM155" s="424"/>
      <c r="AN155" s="424"/>
      <c r="AO155" s="424"/>
      <c r="AP155" s="424"/>
      <c r="AQ155" s="424"/>
      <c r="AR155" s="424"/>
      <c r="AS155" s="424"/>
      <c r="AT155" s="424"/>
      <c r="AU155" s="424"/>
      <c r="AV155" s="424"/>
      <c r="AW155" s="424"/>
      <c r="AX155" s="424"/>
      <c r="AY155" s="424"/>
      <c r="AZ155" s="424"/>
      <c r="BA155" s="424"/>
      <c r="BB155" s="424"/>
      <c r="BC155" s="424"/>
      <c r="BD155" s="424"/>
      <c r="BE155" s="424"/>
      <c r="BF155" s="424"/>
      <c r="BG155" s="424"/>
      <c r="BH155" s="424"/>
      <c r="BI155" s="424"/>
      <c r="BJ155" s="424"/>
    </row>
    <row r="156" spans="4:62" s="1" customFormat="1" ht="21.75">
      <c r="D156" s="2"/>
      <c r="E156" s="21"/>
      <c r="F156" s="21"/>
      <c r="G156" s="21"/>
      <c r="H156" s="2"/>
      <c r="I156" s="2"/>
      <c r="J156" s="2"/>
      <c r="K156" s="2"/>
      <c r="L156" s="3"/>
      <c r="AB156" s="424"/>
      <c r="AC156" s="424"/>
      <c r="AD156" s="424"/>
      <c r="AE156" s="424"/>
      <c r="AF156" s="424"/>
      <c r="AG156" s="424"/>
      <c r="AH156" s="424"/>
      <c r="AI156" s="424"/>
      <c r="AJ156" s="424"/>
      <c r="AK156" s="424"/>
      <c r="AL156" s="424"/>
      <c r="AM156" s="424"/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4"/>
      <c r="BC156" s="424"/>
      <c r="BD156" s="424"/>
      <c r="BE156" s="424"/>
      <c r="BF156" s="424"/>
      <c r="BG156" s="424"/>
      <c r="BH156" s="424"/>
      <c r="BI156" s="424"/>
      <c r="BJ156" s="424"/>
    </row>
    <row r="157" spans="4:62" s="1" customFormat="1" ht="21.75">
      <c r="D157" s="2"/>
      <c r="E157" s="21"/>
      <c r="F157" s="21"/>
      <c r="G157" s="21"/>
      <c r="H157" s="2"/>
      <c r="I157" s="2"/>
      <c r="J157" s="2"/>
      <c r="K157" s="2"/>
      <c r="L157" s="3"/>
      <c r="AB157" s="424"/>
      <c r="AC157" s="424"/>
      <c r="AD157" s="424"/>
      <c r="AE157" s="424"/>
      <c r="AF157" s="424"/>
      <c r="AG157" s="424"/>
      <c r="AH157" s="424"/>
      <c r="AI157" s="424"/>
      <c r="AJ157" s="424"/>
      <c r="AK157" s="424"/>
      <c r="AL157" s="424"/>
      <c r="AM157" s="424"/>
      <c r="AN157" s="424"/>
      <c r="AO157" s="424"/>
      <c r="AP157" s="424"/>
      <c r="AQ157" s="424"/>
      <c r="AR157" s="424"/>
      <c r="AS157" s="424"/>
      <c r="AT157" s="424"/>
      <c r="AU157" s="424"/>
      <c r="AV157" s="424"/>
      <c r="AW157" s="424"/>
      <c r="AX157" s="424"/>
      <c r="AY157" s="424"/>
      <c r="AZ157" s="424"/>
      <c r="BA157" s="424"/>
      <c r="BB157" s="424"/>
      <c r="BC157" s="424"/>
      <c r="BD157" s="424"/>
      <c r="BE157" s="424"/>
      <c r="BF157" s="424"/>
      <c r="BG157" s="424"/>
      <c r="BH157" s="424"/>
      <c r="BI157" s="424"/>
      <c r="BJ157" s="424"/>
    </row>
    <row r="158" spans="4:62" s="1" customFormat="1" ht="21.75">
      <c r="D158" s="2"/>
      <c r="E158" s="21"/>
      <c r="F158" s="21"/>
      <c r="G158" s="21"/>
      <c r="H158" s="2"/>
      <c r="I158" s="2"/>
      <c r="J158" s="2"/>
      <c r="K158" s="2"/>
      <c r="L158" s="3"/>
      <c r="AB158" s="424"/>
      <c r="AC158" s="424"/>
      <c r="AD158" s="424"/>
      <c r="AE158" s="424"/>
      <c r="AF158" s="424"/>
      <c r="AG158" s="424"/>
      <c r="AH158" s="424"/>
      <c r="AI158" s="424"/>
      <c r="AJ158" s="424"/>
      <c r="AK158" s="424"/>
      <c r="AL158" s="424"/>
      <c r="AM158" s="424"/>
      <c r="AN158" s="424"/>
      <c r="AO158" s="424"/>
      <c r="AP158" s="424"/>
      <c r="AQ158" s="424"/>
      <c r="AR158" s="424"/>
      <c r="AS158" s="424"/>
      <c r="AT158" s="424"/>
      <c r="AU158" s="424"/>
      <c r="AV158" s="424"/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  <c r="BJ158" s="424"/>
    </row>
    <row r="159" spans="4:62" s="1" customFormat="1" ht="21.75">
      <c r="D159" s="2"/>
      <c r="E159" s="21"/>
      <c r="F159" s="21"/>
      <c r="G159" s="21"/>
      <c r="H159" s="2"/>
      <c r="I159" s="2"/>
      <c r="J159" s="2"/>
      <c r="K159" s="2"/>
      <c r="L159" s="3"/>
      <c r="AB159" s="424"/>
      <c r="AC159" s="424"/>
      <c r="AD159" s="424"/>
      <c r="AE159" s="424"/>
      <c r="AF159" s="424"/>
      <c r="AG159" s="424"/>
      <c r="AH159" s="424"/>
      <c r="AI159" s="424"/>
      <c r="AJ159" s="424"/>
      <c r="AK159" s="424"/>
      <c r="AL159" s="424"/>
      <c r="AM159" s="424"/>
      <c r="AN159" s="424"/>
      <c r="AO159" s="424"/>
      <c r="AP159" s="424"/>
      <c r="AQ159" s="424"/>
      <c r="AR159" s="424"/>
      <c r="AS159" s="424"/>
      <c r="AT159" s="424"/>
      <c r="AU159" s="424"/>
      <c r="AV159" s="424"/>
      <c r="AW159" s="424"/>
      <c r="AX159" s="424"/>
      <c r="AY159" s="424"/>
      <c r="AZ159" s="424"/>
      <c r="BA159" s="424"/>
      <c r="BB159" s="424"/>
      <c r="BC159" s="424"/>
      <c r="BD159" s="424"/>
      <c r="BE159" s="424"/>
      <c r="BF159" s="424"/>
      <c r="BG159" s="424"/>
      <c r="BH159" s="424"/>
      <c r="BI159" s="424"/>
      <c r="BJ159" s="424"/>
    </row>
    <row r="160" spans="4:62" s="1" customFormat="1" ht="21.75">
      <c r="D160" s="2"/>
      <c r="E160" s="21"/>
      <c r="F160" s="21"/>
      <c r="G160" s="21"/>
      <c r="H160" s="2"/>
      <c r="I160" s="2"/>
      <c r="J160" s="2"/>
      <c r="K160" s="2"/>
      <c r="L160" s="3"/>
      <c r="AB160" s="424"/>
      <c r="AC160" s="424"/>
      <c r="AD160" s="424"/>
      <c r="AE160" s="424"/>
      <c r="AF160" s="424"/>
      <c r="AG160" s="424"/>
      <c r="AH160" s="424"/>
      <c r="AI160" s="424"/>
      <c r="AJ160" s="424"/>
      <c r="AK160" s="424"/>
      <c r="AL160" s="424"/>
      <c r="AM160" s="424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424"/>
      <c r="BC160" s="424"/>
      <c r="BD160" s="424"/>
      <c r="BE160" s="424"/>
      <c r="BF160" s="424"/>
      <c r="BG160" s="424"/>
      <c r="BH160" s="424"/>
      <c r="BI160" s="424"/>
      <c r="BJ160" s="424"/>
    </row>
  </sheetData>
  <sheetProtection/>
  <mergeCells count="14">
    <mergeCell ref="P6:R6"/>
    <mergeCell ref="S6:U6"/>
    <mergeCell ref="V6:X6"/>
    <mergeCell ref="Z6:Z9"/>
    <mergeCell ref="AA6:AA9"/>
    <mergeCell ref="M5:R5"/>
    <mergeCell ref="L5:L9"/>
    <mergeCell ref="A1:Z1"/>
    <mergeCell ref="A2:Z2"/>
    <mergeCell ref="A3:Z3"/>
    <mergeCell ref="A4:Z4"/>
    <mergeCell ref="A5:A9"/>
    <mergeCell ref="S5:Z5"/>
    <mergeCell ref="M6:O6"/>
  </mergeCells>
  <printOptions/>
  <pageMargins left="0.33" right="0.26" top="0.4330708661417323" bottom="0.35433070866141736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8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3" sqref="A3:V3"/>
    </sheetView>
  </sheetViews>
  <sheetFormatPr defaultColWidth="9.140625" defaultRowHeight="15"/>
  <cols>
    <col min="1" max="1" width="36.140625" style="52" customWidth="1"/>
    <col min="2" max="5" width="18.140625" style="53" customWidth="1"/>
    <col min="6" max="6" width="17.57421875" style="54" customWidth="1"/>
    <col min="7" max="7" width="16.28125" style="54" customWidth="1"/>
    <col min="8" max="8" width="9.421875" style="52" customWidth="1"/>
    <col min="9" max="10" width="13.421875" style="55" hidden="1" customWidth="1"/>
    <col min="11" max="11" width="11.8515625" style="55" customWidth="1"/>
    <col min="12" max="16" width="11.8515625" style="52" customWidth="1"/>
    <col min="17" max="22" width="11.8515625" style="52" hidden="1" customWidth="1"/>
    <col min="23" max="23" width="20.421875" style="52" customWidth="1"/>
    <col min="24" max="16384" width="9.00390625" style="52" customWidth="1"/>
  </cols>
  <sheetData>
    <row r="1" ht="26.25">
      <c r="K1" s="56"/>
    </row>
    <row r="2" spans="1:22" ht="24">
      <c r="A2" s="370" t="s">
        <v>191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3" spans="1:22" ht="24">
      <c r="A3" s="370" t="s">
        <v>200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</row>
    <row r="4" spans="1:22" ht="24">
      <c r="A4" s="371" t="s">
        <v>25</v>
      </c>
      <c r="B4" s="371"/>
      <c r="C4" s="371"/>
      <c r="D4" s="371"/>
      <c r="E4" s="371"/>
      <c r="F4" s="371"/>
      <c r="G4" s="371"/>
      <c r="H4" s="371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</row>
    <row r="5" spans="1:23" s="59" customFormat="1" ht="24">
      <c r="A5" s="373" t="s">
        <v>60</v>
      </c>
      <c r="B5" s="57" t="s">
        <v>192</v>
      </c>
      <c r="C5" s="57"/>
      <c r="D5" s="57"/>
      <c r="E5" s="57"/>
      <c r="F5" s="58"/>
      <c r="G5" s="58"/>
      <c r="H5" s="373" t="s">
        <v>1</v>
      </c>
      <c r="I5" s="376" t="s">
        <v>194</v>
      </c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 t="s">
        <v>37</v>
      </c>
    </row>
    <row r="6" spans="1:23" s="59" customFormat="1" ht="24">
      <c r="A6" s="374"/>
      <c r="B6" s="60" t="s">
        <v>193</v>
      </c>
      <c r="C6" s="60"/>
      <c r="D6" s="60"/>
      <c r="E6" s="60"/>
      <c r="F6" s="61"/>
      <c r="G6" s="61"/>
      <c r="H6" s="374"/>
      <c r="I6" s="62" t="s">
        <v>3</v>
      </c>
      <c r="J6" s="62" t="s">
        <v>14</v>
      </c>
      <c r="K6" s="376" t="s">
        <v>3</v>
      </c>
      <c r="L6" s="376"/>
      <c r="M6" s="376"/>
      <c r="N6" s="376" t="s">
        <v>14</v>
      </c>
      <c r="O6" s="376"/>
      <c r="P6" s="376"/>
      <c r="Q6" s="376" t="s">
        <v>15</v>
      </c>
      <c r="R6" s="376"/>
      <c r="S6" s="376"/>
      <c r="T6" s="376" t="s">
        <v>16</v>
      </c>
      <c r="U6" s="376"/>
      <c r="V6" s="376"/>
      <c r="W6" s="378"/>
    </row>
    <row r="7" spans="1:23" s="59" customFormat="1" ht="24">
      <c r="A7" s="374"/>
      <c r="B7" s="60" t="s">
        <v>28</v>
      </c>
      <c r="C7" s="60" t="s">
        <v>29</v>
      </c>
      <c r="D7" s="60" t="s">
        <v>31</v>
      </c>
      <c r="E7" s="60" t="s">
        <v>32</v>
      </c>
      <c r="F7" s="61" t="s">
        <v>0</v>
      </c>
      <c r="G7" s="61" t="s">
        <v>24</v>
      </c>
      <c r="H7" s="374"/>
      <c r="I7" s="63" t="s">
        <v>61</v>
      </c>
      <c r="J7" s="63" t="s">
        <v>61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378"/>
    </row>
    <row r="8" spans="1:23" s="59" customFormat="1" ht="24">
      <c r="A8" s="374"/>
      <c r="B8" s="64"/>
      <c r="C8" s="60" t="s">
        <v>30</v>
      </c>
      <c r="D8" s="60" t="s">
        <v>30</v>
      </c>
      <c r="E8" s="60" t="s">
        <v>30</v>
      </c>
      <c r="F8" s="61" t="s">
        <v>28</v>
      </c>
      <c r="G8" s="61" t="s">
        <v>28</v>
      </c>
      <c r="H8" s="374"/>
      <c r="I8" s="63"/>
      <c r="J8" s="63"/>
      <c r="K8" s="302">
        <v>21094</v>
      </c>
      <c r="L8" s="302">
        <v>21125</v>
      </c>
      <c r="M8" s="302">
        <v>21155</v>
      </c>
      <c r="N8" s="302">
        <v>21186</v>
      </c>
      <c r="O8" s="302">
        <v>21217</v>
      </c>
      <c r="P8" s="302">
        <v>21245</v>
      </c>
      <c r="Q8" s="302">
        <v>21276</v>
      </c>
      <c r="R8" s="302">
        <v>21306</v>
      </c>
      <c r="S8" s="302">
        <v>21337</v>
      </c>
      <c r="T8" s="302">
        <v>21367</v>
      </c>
      <c r="U8" s="302">
        <v>21398</v>
      </c>
      <c r="V8" s="302">
        <v>21429</v>
      </c>
      <c r="W8" s="378"/>
    </row>
    <row r="9" spans="1:23" s="70" customFormat="1" ht="24">
      <c r="A9" s="375"/>
      <c r="B9" s="65"/>
      <c r="C9" s="66"/>
      <c r="D9" s="66"/>
      <c r="E9" s="66"/>
      <c r="F9" s="66"/>
      <c r="G9" s="67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379"/>
    </row>
    <row r="10" spans="1:23" s="99" customFormat="1" ht="24">
      <c r="A10" s="94" t="s">
        <v>63</v>
      </c>
      <c r="B10" s="95"/>
      <c r="C10" s="95"/>
      <c r="D10" s="95"/>
      <c r="E10" s="95"/>
      <c r="F10" s="96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s="75" customFormat="1" ht="48">
      <c r="A11" s="71" t="s">
        <v>56</v>
      </c>
      <c r="B11" s="72"/>
      <c r="C11" s="72"/>
      <c r="D11" s="72"/>
      <c r="E11" s="72"/>
      <c r="F11" s="73"/>
      <c r="G11" s="73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s="79" customFormat="1" ht="24">
      <c r="A12" s="100" t="s">
        <v>64</v>
      </c>
      <c r="B12" s="103">
        <v>609500</v>
      </c>
      <c r="C12" s="102" t="s">
        <v>65</v>
      </c>
      <c r="D12" s="102" t="s">
        <v>66</v>
      </c>
      <c r="E12" s="102" t="s">
        <v>67</v>
      </c>
      <c r="F12" s="103">
        <v>609500</v>
      </c>
      <c r="G12" s="77">
        <f>B12-F12</f>
        <v>0</v>
      </c>
      <c r="H12" s="104" t="s">
        <v>5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s="109" customFormat="1" ht="24">
      <c r="A13" s="106"/>
      <c r="B13" s="81"/>
      <c r="C13" s="80"/>
      <c r="D13" s="107"/>
      <c r="E13" s="107"/>
      <c r="F13" s="81"/>
      <c r="G13" s="81"/>
      <c r="H13" s="108" t="s">
        <v>6</v>
      </c>
      <c r="I13" s="82"/>
      <c r="J13" s="82"/>
      <c r="K13" s="82"/>
      <c r="L13" s="82">
        <v>609500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s="79" customFormat="1" ht="24">
      <c r="A14" s="100" t="s">
        <v>68</v>
      </c>
      <c r="B14" s="103">
        <v>850000</v>
      </c>
      <c r="C14" s="102" t="s">
        <v>69</v>
      </c>
      <c r="D14" s="102" t="s">
        <v>70</v>
      </c>
      <c r="E14" s="102" t="s">
        <v>71</v>
      </c>
      <c r="F14" s="103"/>
      <c r="G14" s="77">
        <f>B14-F14</f>
        <v>850000</v>
      </c>
      <c r="H14" s="104" t="s">
        <v>5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 t="s">
        <v>72</v>
      </c>
    </row>
    <row r="15" spans="1:23" s="109" customFormat="1" ht="24">
      <c r="A15" s="106" t="s">
        <v>73</v>
      </c>
      <c r="B15" s="81"/>
      <c r="C15" s="80"/>
      <c r="D15" s="107"/>
      <c r="E15" s="107"/>
      <c r="F15" s="81"/>
      <c r="G15" s="81"/>
      <c r="H15" s="108" t="s">
        <v>6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 t="s">
        <v>74</v>
      </c>
    </row>
    <row r="16" spans="1:23" s="79" customFormat="1" ht="24">
      <c r="A16" s="100" t="s">
        <v>75</v>
      </c>
      <c r="B16" s="103">
        <v>588000</v>
      </c>
      <c r="C16" s="102" t="s">
        <v>76</v>
      </c>
      <c r="D16" s="102" t="s">
        <v>77</v>
      </c>
      <c r="E16" s="102" t="s">
        <v>78</v>
      </c>
      <c r="F16" s="103">
        <v>588000</v>
      </c>
      <c r="G16" s="77">
        <f>B16-F16</f>
        <v>0</v>
      </c>
      <c r="H16" s="104" t="s">
        <v>5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s="109" customFormat="1" ht="24">
      <c r="A17" s="106"/>
      <c r="B17" s="81"/>
      <c r="C17" s="80"/>
      <c r="D17" s="107"/>
      <c r="E17" s="107"/>
      <c r="F17" s="81"/>
      <c r="G17" s="81"/>
      <c r="H17" s="108" t="s">
        <v>6</v>
      </c>
      <c r="I17" s="82"/>
      <c r="J17" s="82"/>
      <c r="K17" s="82"/>
      <c r="L17" s="82"/>
      <c r="M17" s="82">
        <v>588000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79" customFormat="1" ht="24">
      <c r="A18" s="100" t="s">
        <v>80</v>
      </c>
      <c r="B18" s="103">
        <v>207200</v>
      </c>
      <c r="C18" s="102" t="s">
        <v>81</v>
      </c>
      <c r="D18" s="102" t="s">
        <v>82</v>
      </c>
      <c r="E18" s="102" t="s">
        <v>83</v>
      </c>
      <c r="F18" s="103"/>
      <c r="G18" s="77">
        <f>B18-F18</f>
        <v>207200</v>
      </c>
      <c r="H18" s="104" t="s">
        <v>5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 t="s">
        <v>44</v>
      </c>
    </row>
    <row r="19" spans="1:23" s="109" customFormat="1" ht="24">
      <c r="A19" s="106"/>
      <c r="B19" s="81"/>
      <c r="C19" s="80"/>
      <c r="D19" s="107"/>
      <c r="E19" s="107"/>
      <c r="F19" s="81"/>
      <c r="G19" s="81"/>
      <c r="H19" s="108" t="s">
        <v>6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 t="s">
        <v>84</v>
      </c>
    </row>
    <row r="20" spans="1:23" s="79" customFormat="1" ht="24">
      <c r="A20" s="100" t="s">
        <v>85</v>
      </c>
      <c r="B20" s="103">
        <v>318539</v>
      </c>
      <c r="C20" s="102" t="s">
        <v>86</v>
      </c>
      <c r="D20" s="102" t="s">
        <v>66</v>
      </c>
      <c r="E20" s="102" t="s">
        <v>67</v>
      </c>
      <c r="F20" s="103">
        <v>318539</v>
      </c>
      <c r="G20" s="77">
        <f>B20-F20</f>
        <v>0</v>
      </c>
      <c r="H20" s="104" t="s">
        <v>5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09" customFormat="1" ht="24">
      <c r="A21" s="106" t="s">
        <v>87</v>
      </c>
      <c r="B21" s="81"/>
      <c r="C21" s="80"/>
      <c r="D21" s="107"/>
      <c r="E21" s="107"/>
      <c r="F21" s="81"/>
      <c r="G21" s="81"/>
      <c r="H21" s="108" t="s">
        <v>6</v>
      </c>
      <c r="I21" s="82"/>
      <c r="J21" s="82"/>
      <c r="K21" s="82"/>
      <c r="L21" s="82">
        <v>318539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</row>
    <row r="22" spans="1:23" s="79" customFormat="1" ht="24">
      <c r="A22" s="100" t="s">
        <v>88</v>
      </c>
      <c r="B22" s="103">
        <v>672300</v>
      </c>
      <c r="C22" s="102" t="s">
        <v>89</v>
      </c>
      <c r="D22" s="102" t="s">
        <v>70</v>
      </c>
      <c r="E22" s="102" t="s">
        <v>90</v>
      </c>
      <c r="F22" s="103">
        <v>672300</v>
      </c>
      <c r="G22" s="77">
        <f>B22-F22</f>
        <v>0</v>
      </c>
      <c r="H22" s="104" t="s">
        <v>5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s="79" customFormat="1" ht="24">
      <c r="A23" s="100" t="s">
        <v>91</v>
      </c>
      <c r="B23" s="103"/>
      <c r="C23" s="101"/>
      <c r="D23" s="102"/>
      <c r="E23" s="102"/>
      <c r="F23" s="103"/>
      <c r="G23" s="81"/>
      <c r="H23" s="114" t="s">
        <v>6</v>
      </c>
      <c r="I23" s="115"/>
      <c r="J23" s="115"/>
      <c r="K23" s="115"/>
      <c r="L23" s="115">
        <v>672300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</row>
    <row r="24" spans="1:23" s="79" customFormat="1" ht="24">
      <c r="A24" s="116" t="s">
        <v>92</v>
      </c>
      <c r="B24" s="77">
        <v>406600</v>
      </c>
      <c r="C24" s="117" t="s">
        <v>93</v>
      </c>
      <c r="D24" s="117" t="s">
        <v>70</v>
      </c>
      <c r="E24" s="117" t="s">
        <v>71</v>
      </c>
      <c r="F24" s="77">
        <v>406600</v>
      </c>
      <c r="G24" s="77">
        <f>B24-F24</f>
        <v>0</v>
      </c>
      <c r="H24" s="104" t="s">
        <v>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09" customFormat="1" ht="24">
      <c r="A25" s="106"/>
      <c r="B25" s="81"/>
      <c r="C25" s="80"/>
      <c r="D25" s="107"/>
      <c r="E25" s="107"/>
      <c r="F25" s="81"/>
      <c r="G25" s="81"/>
      <c r="H25" s="108" t="s">
        <v>6</v>
      </c>
      <c r="I25" s="82"/>
      <c r="J25" s="82"/>
      <c r="K25" s="82"/>
      <c r="L25" s="82">
        <v>406600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79" customFormat="1" ht="24">
      <c r="A26" s="100" t="s">
        <v>94</v>
      </c>
      <c r="B26" s="103">
        <v>428000</v>
      </c>
      <c r="C26" s="117" t="s">
        <v>95</v>
      </c>
      <c r="D26" s="102" t="s">
        <v>79</v>
      </c>
      <c r="E26" s="102" t="s">
        <v>96</v>
      </c>
      <c r="F26" s="103">
        <v>428000</v>
      </c>
      <c r="G26" s="77">
        <f>B26-F26</f>
        <v>0</v>
      </c>
      <c r="H26" s="110" t="s">
        <v>5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83"/>
    </row>
    <row r="27" spans="1:23" s="79" customFormat="1" ht="24">
      <c r="A27" s="106"/>
      <c r="B27" s="81"/>
      <c r="C27" s="80"/>
      <c r="D27" s="107"/>
      <c r="E27" s="107"/>
      <c r="F27" s="81"/>
      <c r="G27" s="81"/>
      <c r="H27" s="108" t="s">
        <v>6</v>
      </c>
      <c r="I27" s="82"/>
      <c r="J27" s="82"/>
      <c r="K27" s="82"/>
      <c r="L27" s="82">
        <v>428000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123" customFormat="1" ht="48">
      <c r="A28" s="116" t="s">
        <v>97</v>
      </c>
      <c r="B28" s="120">
        <v>350960</v>
      </c>
      <c r="C28" s="117" t="s">
        <v>98</v>
      </c>
      <c r="D28" s="119" t="s">
        <v>70</v>
      </c>
      <c r="E28" s="119" t="s">
        <v>71</v>
      </c>
      <c r="F28" s="120">
        <v>350960</v>
      </c>
      <c r="G28" s="77">
        <f>B28-F28</f>
        <v>0</v>
      </c>
      <c r="H28" s="121" t="s">
        <v>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83"/>
    </row>
    <row r="29" spans="1:23" s="79" customFormat="1" ht="24">
      <c r="A29" s="106" t="s">
        <v>99</v>
      </c>
      <c r="B29" s="81"/>
      <c r="C29" s="80"/>
      <c r="D29" s="107"/>
      <c r="E29" s="107"/>
      <c r="F29" s="81"/>
      <c r="G29" s="81"/>
      <c r="H29" s="108" t="s">
        <v>6</v>
      </c>
      <c r="I29" s="82"/>
      <c r="J29" s="82"/>
      <c r="K29" s="82"/>
      <c r="L29" s="82"/>
      <c r="M29" s="82">
        <v>350960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79" customFormat="1" ht="48">
      <c r="A30" s="116" t="s">
        <v>100</v>
      </c>
      <c r="B30" s="77">
        <v>413500</v>
      </c>
      <c r="C30" s="102" t="s">
        <v>65</v>
      </c>
      <c r="D30" s="117" t="s">
        <v>66</v>
      </c>
      <c r="E30" s="117" t="s">
        <v>67</v>
      </c>
      <c r="F30" s="77">
        <v>413500</v>
      </c>
      <c r="G30" s="77">
        <f>B30-F30</f>
        <v>0</v>
      </c>
      <c r="H30" s="104" t="s">
        <v>5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79" customFormat="1" ht="24">
      <c r="A31" s="106"/>
      <c r="B31" s="81"/>
      <c r="C31" s="80"/>
      <c r="D31" s="107"/>
      <c r="E31" s="107"/>
      <c r="F31" s="81"/>
      <c r="G31" s="81"/>
      <c r="H31" s="108" t="s">
        <v>6</v>
      </c>
      <c r="I31" s="82"/>
      <c r="J31" s="82"/>
      <c r="K31" s="82"/>
      <c r="L31" s="82">
        <v>413500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23" s="93" customFormat="1" ht="24">
      <c r="A32" s="262" t="s">
        <v>62</v>
      </c>
      <c r="B32" s="264">
        <f>SUM(B12:B31)</f>
        <v>4844599</v>
      </c>
      <c r="C32" s="264"/>
      <c r="D32" s="264"/>
      <c r="E32" s="264"/>
      <c r="F32" s="264">
        <f>SUM(F12:F31)</f>
        <v>3787399</v>
      </c>
      <c r="G32" s="264">
        <f>SUM(G12:G31)</f>
        <v>1057200</v>
      </c>
      <c r="H32" s="326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</row>
    <row r="33" spans="1:23" s="99" customFormat="1" ht="24">
      <c r="A33" s="94" t="s">
        <v>101</v>
      </c>
      <c r="B33" s="95"/>
      <c r="C33" s="95"/>
      <c r="D33" s="95"/>
      <c r="E33" s="95"/>
      <c r="F33" s="96"/>
      <c r="G33" s="96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 t="s">
        <v>102</v>
      </c>
    </row>
    <row r="34" spans="1:23" s="75" customFormat="1" ht="48">
      <c r="A34" s="71" t="s">
        <v>103</v>
      </c>
      <c r="B34" s="72"/>
      <c r="C34" s="72"/>
      <c r="D34" s="72"/>
      <c r="E34" s="72"/>
      <c r="F34" s="73"/>
      <c r="G34" s="73"/>
      <c r="H34" s="71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86" customFormat="1" ht="24">
      <c r="A35" s="367" t="s">
        <v>104</v>
      </c>
      <c r="B35" s="85">
        <v>3438000</v>
      </c>
      <c r="C35" s="85" t="s">
        <v>105</v>
      </c>
      <c r="D35" s="124" t="s">
        <v>106</v>
      </c>
      <c r="E35" s="130" t="s">
        <v>107</v>
      </c>
      <c r="F35" s="131">
        <v>3438000</v>
      </c>
      <c r="G35" s="85">
        <f>B35-F35</f>
        <v>0</v>
      </c>
      <c r="H35" s="125" t="s">
        <v>5</v>
      </c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2"/>
      <c r="U35" s="126"/>
      <c r="V35" s="126"/>
      <c r="W35" s="90"/>
    </row>
    <row r="36" spans="1:23" s="135" customFormat="1" ht="21" customHeight="1">
      <c r="A36" s="368"/>
      <c r="B36" s="87"/>
      <c r="C36" s="87"/>
      <c r="D36" s="87"/>
      <c r="E36" s="87"/>
      <c r="F36" s="133"/>
      <c r="G36" s="133"/>
      <c r="H36" s="129" t="s">
        <v>6</v>
      </c>
      <c r="I36" s="89"/>
      <c r="J36" s="89"/>
      <c r="K36" s="89"/>
      <c r="L36" s="89">
        <v>3438000</v>
      </c>
      <c r="M36" s="89"/>
      <c r="N36" s="89"/>
      <c r="O36" s="89"/>
      <c r="P36" s="89"/>
      <c r="Q36" s="89"/>
      <c r="R36" s="89"/>
      <c r="S36" s="89"/>
      <c r="T36" s="134"/>
      <c r="U36" s="89"/>
      <c r="V36" s="89"/>
      <c r="W36" s="89"/>
    </row>
    <row r="37" spans="1:23" s="86" customFormat="1" ht="21" customHeight="1" hidden="1">
      <c r="A37" s="369"/>
      <c r="B37" s="137"/>
      <c r="C37" s="137"/>
      <c r="D37" s="137"/>
      <c r="E37" s="137"/>
      <c r="F37" s="138"/>
      <c r="G37" s="139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23" s="86" customFormat="1" ht="21" customHeight="1" hidden="1">
      <c r="A38" s="369"/>
      <c r="B38" s="137"/>
      <c r="C38" s="137"/>
      <c r="D38" s="137"/>
      <c r="E38" s="137"/>
      <c r="F38" s="138"/>
      <c r="G38" s="138"/>
      <c r="H38" s="140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 s="86" customFormat="1" ht="21" customHeight="1" hidden="1">
      <c r="A39" s="369"/>
      <c r="B39" s="137"/>
      <c r="C39" s="137"/>
      <c r="D39" s="137"/>
      <c r="E39" s="137"/>
      <c r="F39" s="138"/>
      <c r="G39" s="139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 s="86" customFormat="1" ht="21" customHeight="1" hidden="1">
      <c r="A40" s="369"/>
      <c r="B40" s="137"/>
      <c r="C40" s="137"/>
      <c r="D40" s="137"/>
      <c r="E40" s="137"/>
      <c r="F40" s="138"/>
      <c r="G40" s="138"/>
      <c r="H40" s="140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1:256" s="86" customFormat="1" ht="21" customHeight="1" hidden="1">
      <c r="A41" s="369"/>
      <c r="B41" s="142"/>
      <c r="C41" s="142"/>
      <c r="D41" s="142"/>
      <c r="E41" s="142"/>
      <c r="F41" s="143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7"/>
      <c r="IR41" s="367"/>
      <c r="IS41" s="367"/>
      <c r="IT41" s="367"/>
      <c r="IU41" s="367"/>
      <c r="IV41" s="367"/>
    </row>
    <row r="42" spans="1:256" s="86" customFormat="1" ht="21" customHeight="1" hidden="1">
      <c r="A42" s="369"/>
      <c r="B42" s="142"/>
      <c r="C42" s="142"/>
      <c r="D42" s="142"/>
      <c r="E42" s="142"/>
      <c r="F42" s="143"/>
      <c r="G42" s="143"/>
      <c r="H42" s="140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368"/>
      <c r="FG42" s="368"/>
      <c r="FH42" s="368"/>
      <c r="FI42" s="368"/>
      <c r="FJ42" s="368"/>
      <c r="FK42" s="368"/>
      <c r="FL42" s="368"/>
      <c r="FM42" s="368"/>
      <c r="FN42" s="368"/>
      <c r="FO42" s="368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8"/>
      <c r="GD42" s="368"/>
      <c r="GE42" s="368"/>
      <c r="GF42" s="368"/>
      <c r="GG42" s="368"/>
      <c r="GH42" s="368"/>
      <c r="GI42" s="368"/>
      <c r="GJ42" s="368"/>
      <c r="GK42" s="368"/>
      <c r="GL42" s="368"/>
      <c r="GM42" s="368"/>
      <c r="GN42" s="368"/>
      <c r="GO42" s="368"/>
      <c r="GP42" s="368"/>
      <c r="GQ42" s="368"/>
      <c r="GR42" s="368"/>
      <c r="GS42" s="368"/>
      <c r="GT42" s="368"/>
      <c r="GU42" s="368"/>
      <c r="GV42" s="368"/>
      <c r="GW42" s="368"/>
      <c r="GX42" s="368"/>
      <c r="GY42" s="368"/>
      <c r="GZ42" s="368"/>
      <c r="HA42" s="368"/>
      <c r="HB42" s="368"/>
      <c r="HC42" s="368"/>
      <c r="HD42" s="368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  <c r="HQ42" s="368"/>
      <c r="HR42" s="368"/>
      <c r="HS42" s="368"/>
      <c r="HT42" s="368"/>
      <c r="HU42" s="368"/>
      <c r="HV42" s="368"/>
      <c r="HW42" s="368"/>
      <c r="HX42" s="368"/>
      <c r="HY42" s="368"/>
      <c r="HZ42" s="368"/>
      <c r="IA42" s="368"/>
      <c r="IB42" s="368"/>
      <c r="IC42" s="368"/>
      <c r="ID42" s="368"/>
      <c r="IE42" s="368"/>
      <c r="IF42" s="368"/>
      <c r="IG42" s="368"/>
      <c r="IH42" s="368"/>
      <c r="II42" s="368"/>
      <c r="IJ42" s="368"/>
      <c r="IK42" s="368"/>
      <c r="IL42" s="368"/>
      <c r="IM42" s="368"/>
      <c r="IN42" s="368"/>
      <c r="IO42" s="368"/>
      <c r="IP42" s="368"/>
      <c r="IQ42" s="368"/>
      <c r="IR42" s="368"/>
      <c r="IS42" s="368"/>
      <c r="IT42" s="368"/>
      <c r="IU42" s="368"/>
      <c r="IV42" s="368"/>
    </row>
    <row r="43" spans="1:23" s="93" customFormat="1" ht="24">
      <c r="A43" s="91" t="s">
        <v>62</v>
      </c>
      <c r="B43" s="92">
        <f>SUM(B35:B36)</f>
        <v>3438000</v>
      </c>
      <c r="C43" s="92"/>
      <c r="D43" s="92"/>
      <c r="E43" s="92"/>
      <c r="F43" s="92">
        <f>SUM(F35:F36)</f>
        <v>3438000</v>
      </c>
      <c r="G43" s="92">
        <f>SUM(G35:G36)</f>
        <v>0</v>
      </c>
      <c r="H43" s="112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s="149" customFormat="1" ht="24">
      <c r="A44" s="144" t="s">
        <v>12</v>
      </c>
      <c r="B44" s="145"/>
      <c r="C44" s="145"/>
      <c r="D44" s="145"/>
      <c r="E44" s="145"/>
      <c r="F44" s="146"/>
      <c r="G44" s="146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s="155" customFormat="1" ht="48">
      <c r="A45" s="150" t="s">
        <v>109</v>
      </c>
      <c r="B45" s="151"/>
      <c r="C45" s="151"/>
      <c r="D45" s="151"/>
      <c r="E45" s="151"/>
      <c r="F45" s="152"/>
      <c r="G45" s="152"/>
      <c r="H45" s="153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</row>
    <row r="46" spans="1:23" s="135" customFormat="1" ht="24">
      <c r="A46" s="156" t="s">
        <v>110</v>
      </c>
      <c r="B46" s="87"/>
      <c r="C46" s="87"/>
      <c r="D46" s="87"/>
      <c r="E46" s="87"/>
      <c r="F46" s="88"/>
      <c r="G46" s="88"/>
      <c r="H46" s="128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</row>
    <row r="47" spans="1:23" s="123" customFormat="1" ht="24">
      <c r="A47" s="365" t="s">
        <v>111</v>
      </c>
      <c r="B47" s="159">
        <v>2964000</v>
      </c>
      <c r="C47" s="158" t="s">
        <v>112</v>
      </c>
      <c r="D47" s="158" t="s">
        <v>113</v>
      </c>
      <c r="E47" s="158" t="s">
        <v>114</v>
      </c>
      <c r="F47" s="159">
        <v>2964000</v>
      </c>
      <c r="G47" s="159">
        <f>B47-F47</f>
        <v>0</v>
      </c>
      <c r="H47" s="160" t="s">
        <v>5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22"/>
    </row>
    <row r="48" spans="1:23" s="166" customFormat="1" ht="24">
      <c r="A48" s="366"/>
      <c r="B48" s="163"/>
      <c r="C48" s="162"/>
      <c r="D48" s="162"/>
      <c r="E48" s="162"/>
      <c r="F48" s="163"/>
      <c r="G48" s="163"/>
      <c r="H48" s="164" t="s">
        <v>6</v>
      </c>
      <c r="I48" s="165"/>
      <c r="J48" s="165"/>
      <c r="K48" s="165">
        <v>2964000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</row>
    <row r="49" spans="1:23" s="123" customFormat="1" ht="24">
      <c r="A49" s="365" t="s">
        <v>115</v>
      </c>
      <c r="B49" s="159">
        <v>270000</v>
      </c>
      <c r="C49" s="158" t="s">
        <v>112</v>
      </c>
      <c r="D49" s="158" t="s">
        <v>113</v>
      </c>
      <c r="E49" s="158" t="s">
        <v>114</v>
      </c>
      <c r="F49" s="159">
        <v>270000</v>
      </c>
      <c r="G49" s="159">
        <f>B49-F49</f>
        <v>0</v>
      </c>
      <c r="H49" s="160" t="s">
        <v>5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22"/>
    </row>
    <row r="50" spans="1:23" s="166" customFormat="1" ht="24">
      <c r="A50" s="366"/>
      <c r="B50" s="163"/>
      <c r="C50" s="162"/>
      <c r="D50" s="167"/>
      <c r="E50" s="167"/>
      <c r="F50" s="163"/>
      <c r="G50" s="163"/>
      <c r="H50" s="164" t="s">
        <v>6</v>
      </c>
      <c r="I50" s="165"/>
      <c r="J50" s="165"/>
      <c r="K50" s="165">
        <v>270000</v>
      </c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</row>
    <row r="51" spans="1:23" s="123" customFormat="1" ht="24">
      <c r="A51" s="365" t="s">
        <v>117</v>
      </c>
      <c r="B51" s="159">
        <v>214900</v>
      </c>
      <c r="C51" s="158" t="s">
        <v>118</v>
      </c>
      <c r="D51" s="158" t="s">
        <v>119</v>
      </c>
      <c r="E51" s="158" t="s">
        <v>120</v>
      </c>
      <c r="F51" s="159">
        <v>214900</v>
      </c>
      <c r="G51" s="159">
        <f>B51-F51</f>
        <v>0</v>
      </c>
      <c r="H51" s="121" t="s">
        <v>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</row>
    <row r="52" spans="1:23" s="166" customFormat="1" ht="24">
      <c r="A52" s="366"/>
      <c r="B52" s="163"/>
      <c r="C52" s="162"/>
      <c r="D52" s="162"/>
      <c r="E52" s="162"/>
      <c r="F52" s="163"/>
      <c r="G52" s="163"/>
      <c r="H52" s="164" t="s">
        <v>6</v>
      </c>
      <c r="I52" s="165"/>
      <c r="J52" s="165"/>
      <c r="K52" s="165">
        <v>214900</v>
      </c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1:23" s="123" customFormat="1" ht="24">
      <c r="A53" s="365" t="s">
        <v>121</v>
      </c>
      <c r="B53" s="159">
        <v>63900</v>
      </c>
      <c r="C53" s="158" t="s">
        <v>118</v>
      </c>
      <c r="D53" s="158" t="s">
        <v>119</v>
      </c>
      <c r="E53" s="158" t="s">
        <v>120</v>
      </c>
      <c r="F53" s="159">
        <v>63900</v>
      </c>
      <c r="G53" s="159">
        <f>B53-F53</f>
        <v>0</v>
      </c>
      <c r="H53" s="121" t="s">
        <v>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</row>
    <row r="54" spans="1:23" s="166" customFormat="1" ht="24">
      <c r="A54" s="366"/>
      <c r="B54" s="163"/>
      <c r="C54" s="162"/>
      <c r="D54" s="162"/>
      <c r="E54" s="162"/>
      <c r="F54" s="163"/>
      <c r="G54" s="163"/>
      <c r="H54" s="164" t="s">
        <v>6</v>
      </c>
      <c r="I54" s="165"/>
      <c r="J54" s="165"/>
      <c r="K54" s="165">
        <v>63900</v>
      </c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1:23" s="123" customFormat="1" ht="24">
      <c r="A55" s="365" t="s">
        <v>122</v>
      </c>
      <c r="B55" s="159">
        <v>257100</v>
      </c>
      <c r="C55" s="158" t="s">
        <v>118</v>
      </c>
      <c r="D55" s="158" t="s">
        <v>119</v>
      </c>
      <c r="E55" s="158" t="s">
        <v>120</v>
      </c>
      <c r="F55" s="159">
        <v>257100</v>
      </c>
      <c r="G55" s="159">
        <f>B55-F55</f>
        <v>0</v>
      </c>
      <c r="H55" s="121" t="s">
        <v>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</row>
    <row r="56" spans="1:23" s="166" customFormat="1" ht="24">
      <c r="A56" s="366"/>
      <c r="B56" s="163"/>
      <c r="C56" s="162"/>
      <c r="D56" s="162"/>
      <c r="E56" s="162"/>
      <c r="F56" s="163"/>
      <c r="G56" s="163"/>
      <c r="H56" s="164" t="s">
        <v>6</v>
      </c>
      <c r="I56" s="165"/>
      <c r="J56" s="165"/>
      <c r="K56" s="165">
        <v>257100</v>
      </c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1:23" s="123" customFormat="1" ht="24">
      <c r="A57" s="365" t="s">
        <v>124</v>
      </c>
      <c r="B57" s="159">
        <v>27408</v>
      </c>
      <c r="C57" s="158" t="s">
        <v>118</v>
      </c>
      <c r="D57" s="158" t="s">
        <v>119</v>
      </c>
      <c r="E57" s="158" t="s">
        <v>120</v>
      </c>
      <c r="F57" s="159">
        <v>27408</v>
      </c>
      <c r="G57" s="159">
        <f>B57-F57</f>
        <v>0</v>
      </c>
      <c r="H57" s="160" t="s">
        <v>5</v>
      </c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</row>
    <row r="58" spans="1:23" s="166" customFormat="1" ht="24">
      <c r="A58" s="366"/>
      <c r="B58" s="163"/>
      <c r="C58" s="162"/>
      <c r="D58" s="162"/>
      <c r="E58" s="162"/>
      <c r="F58" s="163"/>
      <c r="G58" s="163"/>
      <c r="H58" s="164" t="s">
        <v>6</v>
      </c>
      <c r="I58" s="165"/>
      <c r="J58" s="165"/>
      <c r="K58" s="165">
        <v>27408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1:23" s="123" customFormat="1" ht="24">
      <c r="A59" s="365" t="s">
        <v>125</v>
      </c>
      <c r="B59" s="159">
        <v>80000</v>
      </c>
      <c r="C59" s="158" t="s">
        <v>118</v>
      </c>
      <c r="D59" s="158" t="s">
        <v>119</v>
      </c>
      <c r="E59" s="158" t="s">
        <v>120</v>
      </c>
      <c r="F59" s="159">
        <v>80000</v>
      </c>
      <c r="G59" s="159">
        <f>B59-F59</f>
        <v>0</v>
      </c>
      <c r="H59" s="121" t="s">
        <v>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</row>
    <row r="60" spans="1:23" s="166" customFormat="1" ht="24">
      <c r="A60" s="366"/>
      <c r="B60" s="163"/>
      <c r="C60" s="162"/>
      <c r="D60" s="162"/>
      <c r="E60" s="162"/>
      <c r="F60" s="163"/>
      <c r="G60" s="163"/>
      <c r="H60" s="164" t="s">
        <v>6</v>
      </c>
      <c r="I60" s="165"/>
      <c r="J60" s="165"/>
      <c r="K60" s="165">
        <v>80000</v>
      </c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1:24" s="123" customFormat="1" ht="24">
      <c r="A61" s="365" t="s">
        <v>126</v>
      </c>
      <c r="B61" s="159">
        <v>322692</v>
      </c>
      <c r="C61" s="158" t="s">
        <v>118</v>
      </c>
      <c r="D61" s="158" t="s">
        <v>119</v>
      </c>
      <c r="E61" s="158" t="s">
        <v>120</v>
      </c>
      <c r="F61" s="159">
        <v>322692</v>
      </c>
      <c r="G61" s="159">
        <f>B61-F61</f>
        <v>0</v>
      </c>
      <c r="H61" s="121" t="s">
        <v>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71"/>
    </row>
    <row r="62" spans="1:23" s="166" customFormat="1" ht="24">
      <c r="A62" s="366"/>
      <c r="B62" s="163"/>
      <c r="C62" s="162"/>
      <c r="D62" s="162"/>
      <c r="E62" s="162"/>
      <c r="F62" s="163"/>
      <c r="G62" s="163"/>
      <c r="H62" s="164" t="s">
        <v>6</v>
      </c>
      <c r="I62" s="165"/>
      <c r="J62" s="165"/>
      <c r="K62" s="165">
        <v>322692</v>
      </c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1:23" s="175" customFormat="1" ht="21" customHeight="1">
      <c r="A63" s="172" t="s">
        <v>127</v>
      </c>
      <c r="B63" s="142">
        <v>200000</v>
      </c>
      <c r="C63" s="301" t="s">
        <v>128</v>
      </c>
      <c r="D63" s="301" t="s">
        <v>113</v>
      </c>
      <c r="E63" s="301" t="s">
        <v>129</v>
      </c>
      <c r="F63" s="142">
        <v>200000</v>
      </c>
      <c r="G63" s="159">
        <f>B63-F63</f>
        <v>0</v>
      </c>
      <c r="H63" s="173" t="s">
        <v>5</v>
      </c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22"/>
    </row>
    <row r="64" spans="1:23" s="166" customFormat="1" ht="24">
      <c r="A64" s="106"/>
      <c r="B64" s="163"/>
      <c r="C64" s="162"/>
      <c r="D64" s="167"/>
      <c r="E64" s="167"/>
      <c r="F64" s="163"/>
      <c r="G64" s="163"/>
      <c r="H64" s="164" t="s">
        <v>6</v>
      </c>
      <c r="I64" s="165"/>
      <c r="J64" s="165"/>
      <c r="K64" s="165"/>
      <c r="L64" s="165"/>
      <c r="M64" s="165">
        <v>200000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1:23" s="179" customFormat="1" ht="24">
      <c r="A65" s="91" t="s">
        <v>62</v>
      </c>
      <c r="B65" s="176">
        <f>SUM(B47:B64)</f>
        <v>4400000</v>
      </c>
      <c r="C65" s="176"/>
      <c r="D65" s="176"/>
      <c r="E65" s="176"/>
      <c r="F65" s="176">
        <f>SUM(F47:F64)</f>
        <v>4400000</v>
      </c>
      <c r="G65" s="176">
        <f>SUM(G47:G64)</f>
        <v>0</v>
      </c>
      <c r="H65" s="177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66" spans="1:23" s="184" customFormat="1" ht="24">
      <c r="A66" s="180" t="s">
        <v>58</v>
      </c>
      <c r="B66" s="181">
        <f>B32+B43+B65</f>
        <v>12682599</v>
      </c>
      <c r="C66" s="181"/>
      <c r="D66" s="181"/>
      <c r="E66" s="181"/>
      <c r="F66" s="181">
        <f>F32+F43+F65</f>
        <v>11625399</v>
      </c>
      <c r="G66" s="181">
        <f>G32+G43+G65</f>
        <v>1057200</v>
      </c>
      <c r="H66" s="182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1:23" s="188" customFormat="1" ht="24">
      <c r="A67" s="185" t="s">
        <v>53</v>
      </c>
      <c r="B67" s="186"/>
      <c r="C67" s="186"/>
      <c r="D67" s="186"/>
      <c r="E67" s="186"/>
      <c r="F67" s="186"/>
      <c r="G67" s="186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</row>
    <row r="68" spans="1:23" s="335" customFormat="1" ht="22.5" customHeight="1">
      <c r="A68" s="329" t="s">
        <v>130</v>
      </c>
      <c r="B68" s="330">
        <v>801690</v>
      </c>
      <c r="C68" s="331" t="s">
        <v>131</v>
      </c>
      <c r="D68" s="331" t="s">
        <v>108</v>
      </c>
      <c r="E68" s="331" t="s">
        <v>132</v>
      </c>
      <c r="F68" s="331">
        <v>801690</v>
      </c>
      <c r="G68" s="332">
        <f>B68-F68</f>
        <v>0</v>
      </c>
      <c r="H68" s="329" t="s">
        <v>5</v>
      </c>
      <c r="I68" s="333"/>
      <c r="J68" s="333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3"/>
    </row>
    <row r="69" spans="1:23" s="204" customFormat="1" ht="24">
      <c r="A69" s="191"/>
      <c r="B69" s="192"/>
      <c r="C69" s="193"/>
      <c r="D69" s="193"/>
      <c r="E69" s="193"/>
      <c r="F69" s="202"/>
      <c r="G69" s="203"/>
      <c r="H69" s="110" t="s">
        <v>6</v>
      </c>
      <c r="I69" s="111"/>
      <c r="J69" s="111"/>
      <c r="K69" s="328"/>
      <c r="L69" s="328">
        <v>801690</v>
      </c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111"/>
    </row>
    <row r="70" spans="1:23" s="197" customFormat="1" ht="24">
      <c r="A70" s="198" t="s">
        <v>54</v>
      </c>
      <c r="B70" s="199">
        <f>SUM(B68:B69)</f>
        <v>801690</v>
      </c>
      <c r="C70" s="199"/>
      <c r="D70" s="199"/>
      <c r="E70" s="199"/>
      <c r="F70" s="199">
        <f>SUM(F68:F69)</f>
        <v>801690</v>
      </c>
      <c r="G70" s="199">
        <f>SUM(G68:G69)</f>
        <v>0</v>
      </c>
      <c r="H70" s="205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</row>
    <row r="71" spans="1:7" s="36" customFormat="1" ht="24">
      <c r="A71" s="34" t="s">
        <v>12</v>
      </c>
      <c r="B71" s="35"/>
      <c r="C71" s="35"/>
      <c r="D71" s="35"/>
      <c r="E71" s="35"/>
      <c r="F71" s="35"/>
      <c r="G71" s="35"/>
    </row>
    <row r="72" spans="1:23" s="168" customFormat="1" ht="24">
      <c r="A72" s="84" t="s">
        <v>138</v>
      </c>
      <c r="B72" s="118">
        <v>34588750</v>
      </c>
      <c r="C72" s="118"/>
      <c r="D72" s="118"/>
      <c r="E72" s="118"/>
      <c r="F72" s="120">
        <v>0</v>
      </c>
      <c r="G72" s="120">
        <f>B72-F72</f>
        <v>34588750</v>
      </c>
      <c r="H72" s="104" t="s">
        <v>5</v>
      </c>
      <c r="I72" s="83"/>
      <c r="J72" s="83"/>
      <c r="K72" s="83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83"/>
      <c r="W72" s="83"/>
    </row>
    <row r="73" spans="1:23" s="209" customFormat="1" ht="24">
      <c r="A73" s="312"/>
      <c r="B73" s="313"/>
      <c r="C73" s="313"/>
      <c r="D73" s="313"/>
      <c r="E73" s="313"/>
      <c r="F73" s="163"/>
      <c r="G73" s="163"/>
      <c r="H73" s="314" t="s">
        <v>6</v>
      </c>
      <c r="I73" s="311"/>
      <c r="J73" s="311"/>
      <c r="K73" s="82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1"/>
      <c r="W73" s="311"/>
    </row>
    <row r="74" spans="1:23" s="209" customFormat="1" ht="24">
      <c r="A74" s="207"/>
      <c r="B74" s="208">
        <v>5748050</v>
      </c>
      <c r="C74" s="208"/>
      <c r="D74" s="208"/>
      <c r="E74" s="208"/>
      <c r="F74" s="159">
        <v>0</v>
      </c>
      <c r="G74" s="159">
        <f>B74-F74</f>
        <v>5748050</v>
      </c>
      <c r="H74" s="110" t="s">
        <v>5</v>
      </c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311"/>
    </row>
    <row r="75" spans="1:23" s="209" customFormat="1" ht="24">
      <c r="A75" s="207"/>
      <c r="B75" s="208"/>
      <c r="C75" s="208"/>
      <c r="D75" s="208"/>
      <c r="E75" s="208"/>
      <c r="F75" s="159"/>
      <c r="G75" s="159"/>
      <c r="H75" s="195" t="s">
        <v>6</v>
      </c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</row>
    <row r="76" spans="1:23" s="212" customFormat="1" ht="24">
      <c r="A76" s="198" t="s">
        <v>54</v>
      </c>
      <c r="B76" s="210">
        <f>SUM(B72:B75)</f>
        <v>40336800</v>
      </c>
      <c r="C76" s="210"/>
      <c r="D76" s="210"/>
      <c r="E76" s="210"/>
      <c r="F76" s="211">
        <f>SUM(F72:F75)</f>
        <v>0</v>
      </c>
      <c r="G76" s="211">
        <f>SUM(G72:G75)</f>
        <v>40336800</v>
      </c>
      <c r="H76" s="200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</row>
    <row r="77" spans="1:23" s="190" customFormat="1" ht="24">
      <c r="A77" s="213" t="s">
        <v>139</v>
      </c>
      <c r="B77" s="214"/>
      <c r="C77" s="214"/>
      <c r="D77" s="214"/>
      <c r="E77" s="214"/>
      <c r="F77" s="214"/>
      <c r="G77" s="214"/>
      <c r="H77" s="189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s="220" customFormat="1" ht="24">
      <c r="A78" s="215" t="s">
        <v>140</v>
      </c>
      <c r="B78" s="216"/>
      <c r="C78" s="216"/>
      <c r="D78" s="216"/>
      <c r="E78" s="216"/>
      <c r="F78" s="217"/>
      <c r="G78" s="217"/>
      <c r="H78" s="218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</row>
    <row r="79" spans="1:23" s="225" customFormat="1" ht="48">
      <c r="A79" s="221" t="s">
        <v>141</v>
      </c>
      <c r="B79" s="130">
        <v>2260000</v>
      </c>
      <c r="C79" s="222" t="s">
        <v>142</v>
      </c>
      <c r="D79" s="222" t="s">
        <v>143</v>
      </c>
      <c r="E79" s="222" t="s">
        <v>144</v>
      </c>
      <c r="F79" s="223"/>
      <c r="G79" s="119"/>
      <c r="H79" s="169" t="s">
        <v>5</v>
      </c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224" t="s">
        <v>145</v>
      </c>
    </row>
    <row r="80" spans="1:23" s="135" customFormat="1" ht="24">
      <c r="A80" s="226"/>
      <c r="B80" s="229"/>
      <c r="C80" s="227"/>
      <c r="D80" s="228"/>
      <c r="E80" s="228"/>
      <c r="F80" s="230"/>
      <c r="G80" s="230"/>
      <c r="H80" s="231" t="s">
        <v>6</v>
      </c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105" t="s">
        <v>146</v>
      </c>
    </row>
    <row r="81" spans="1:23" s="225" customFormat="1" ht="24">
      <c r="A81" s="194" t="s">
        <v>133</v>
      </c>
      <c r="B81" s="229">
        <v>452000</v>
      </c>
      <c r="C81" s="227"/>
      <c r="D81" s="228"/>
      <c r="E81" s="228"/>
      <c r="F81" s="303">
        <v>0</v>
      </c>
      <c r="G81" s="230"/>
      <c r="H81" s="231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 t="s">
        <v>147</v>
      </c>
    </row>
    <row r="82" spans="1:23" s="225" customFormat="1" ht="24">
      <c r="A82" s="194" t="s">
        <v>134</v>
      </c>
      <c r="B82" s="229">
        <v>452000</v>
      </c>
      <c r="C82" s="227"/>
      <c r="D82" s="228"/>
      <c r="E82" s="228"/>
      <c r="F82" s="303">
        <v>0</v>
      </c>
      <c r="G82" s="230"/>
      <c r="H82" s="231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</row>
    <row r="83" spans="1:23" s="225" customFormat="1" ht="24">
      <c r="A83" s="194" t="s">
        <v>135</v>
      </c>
      <c r="B83" s="229">
        <v>452000</v>
      </c>
      <c r="C83" s="227"/>
      <c r="D83" s="228"/>
      <c r="E83" s="228"/>
      <c r="F83" s="303">
        <v>0</v>
      </c>
      <c r="G83" s="230"/>
      <c r="H83" s="231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</row>
    <row r="84" spans="1:23" s="225" customFormat="1" ht="24">
      <c r="A84" s="194" t="s">
        <v>136</v>
      </c>
      <c r="B84" s="229">
        <v>452000</v>
      </c>
      <c r="C84" s="227"/>
      <c r="D84" s="228"/>
      <c r="E84" s="228"/>
      <c r="F84" s="303">
        <v>0</v>
      </c>
      <c r="G84" s="230"/>
      <c r="H84" s="231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</row>
    <row r="85" spans="1:23" s="225" customFormat="1" ht="24">
      <c r="A85" s="194" t="s">
        <v>137</v>
      </c>
      <c r="B85" s="229">
        <v>452000</v>
      </c>
      <c r="C85" s="227"/>
      <c r="D85" s="228"/>
      <c r="E85" s="228"/>
      <c r="F85" s="303">
        <v>0</v>
      </c>
      <c r="G85" s="230"/>
      <c r="H85" s="231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</row>
    <row r="86" spans="1:23" s="212" customFormat="1" ht="24">
      <c r="A86" s="233" t="s">
        <v>54</v>
      </c>
      <c r="B86" s="234">
        <f>SUM(B81:B85)</f>
        <v>2260000</v>
      </c>
      <c r="C86" s="234"/>
      <c r="D86" s="234"/>
      <c r="E86" s="234"/>
      <c r="F86" s="234">
        <f>SUM(F80:F85)</f>
        <v>0</v>
      </c>
      <c r="G86" s="235">
        <f>B86-F86</f>
        <v>2260000</v>
      </c>
      <c r="H86" s="236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</row>
    <row r="87" spans="1:23" s="225" customFormat="1" ht="24">
      <c r="A87" s="238" t="s">
        <v>148</v>
      </c>
      <c r="B87" s="229">
        <v>2330000</v>
      </c>
      <c r="C87" s="227" t="s">
        <v>149</v>
      </c>
      <c r="D87" s="228" t="s">
        <v>150</v>
      </c>
      <c r="E87" s="228" t="s">
        <v>151</v>
      </c>
      <c r="F87" s="230"/>
      <c r="G87" s="159"/>
      <c r="H87" s="169" t="s">
        <v>5</v>
      </c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224"/>
    </row>
    <row r="88" spans="1:23" s="225" customFormat="1" ht="24">
      <c r="A88" s="194"/>
      <c r="B88" s="239"/>
      <c r="C88" s="227"/>
      <c r="D88" s="228"/>
      <c r="E88" s="228"/>
      <c r="F88" s="230"/>
      <c r="G88" s="230"/>
      <c r="H88" s="231" t="s">
        <v>6</v>
      </c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105"/>
    </row>
    <row r="89" spans="1:23" s="225" customFormat="1" ht="24">
      <c r="A89" s="194" t="s">
        <v>133</v>
      </c>
      <c r="B89" s="229">
        <v>466000</v>
      </c>
      <c r="C89" s="227"/>
      <c r="D89" s="228"/>
      <c r="E89" s="228"/>
      <c r="F89" s="240">
        <v>466000</v>
      </c>
      <c r="G89" s="230"/>
      <c r="H89" s="231"/>
      <c r="I89" s="232"/>
      <c r="J89" s="232"/>
      <c r="K89" s="232">
        <v>466000</v>
      </c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</row>
    <row r="90" spans="1:23" s="225" customFormat="1" ht="24">
      <c r="A90" s="194" t="s">
        <v>134</v>
      </c>
      <c r="B90" s="229">
        <v>466000</v>
      </c>
      <c r="C90" s="227"/>
      <c r="D90" s="228"/>
      <c r="E90" s="228"/>
      <c r="F90" s="240">
        <v>466000</v>
      </c>
      <c r="G90" s="230"/>
      <c r="H90" s="231"/>
      <c r="I90" s="232"/>
      <c r="J90" s="232"/>
      <c r="K90" s="232">
        <v>466000</v>
      </c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</row>
    <row r="91" spans="1:23" s="225" customFormat="1" ht="24">
      <c r="A91" s="194" t="s">
        <v>135</v>
      </c>
      <c r="B91" s="229">
        <v>466000</v>
      </c>
      <c r="C91" s="227"/>
      <c r="D91" s="228"/>
      <c r="E91" s="228"/>
      <c r="F91" s="240">
        <v>466000</v>
      </c>
      <c r="G91" s="230"/>
      <c r="H91" s="231"/>
      <c r="I91" s="232"/>
      <c r="J91" s="232"/>
      <c r="K91" s="232"/>
      <c r="L91" s="232">
        <v>466000</v>
      </c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</row>
    <row r="92" spans="1:23" s="225" customFormat="1" ht="24">
      <c r="A92" s="194" t="s">
        <v>136</v>
      </c>
      <c r="B92" s="229">
        <v>466000</v>
      </c>
      <c r="C92" s="227"/>
      <c r="D92" s="228"/>
      <c r="E92" s="228"/>
      <c r="F92" s="240">
        <v>466000</v>
      </c>
      <c r="G92" s="230"/>
      <c r="H92" s="231"/>
      <c r="I92" s="232"/>
      <c r="J92" s="232"/>
      <c r="K92" s="232"/>
      <c r="L92" s="232">
        <v>466000</v>
      </c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</row>
    <row r="93" spans="1:23" s="225" customFormat="1" ht="24">
      <c r="A93" s="194" t="s">
        <v>137</v>
      </c>
      <c r="B93" s="229">
        <v>466000</v>
      </c>
      <c r="C93" s="227"/>
      <c r="D93" s="228"/>
      <c r="E93" s="228"/>
      <c r="F93" s="240">
        <v>454164.95</v>
      </c>
      <c r="G93" s="230"/>
      <c r="H93" s="231"/>
      <c r="I93" s="232"/>
      <c r="J93" s="232"/>
      <c r="K93" s="232"/>
      <c r="L93" s="232">
        <v>454164.95</v>
      </c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</row>
    <row r="94" spans="1:23" s="245" customFormat="1" ht="24">
      <c r="A94" s="233" t="s">
        <v>54</v>
      </c>
      <c r="B94" s="243">
        <f>SUM(B89:B93)</f>
        <v>2330000</v>
      </c>
      <c r="C94" s="241"/>
      <c r="D94" s="242"/>
      <c r="E94" s="242"/>
      <c r="F94" s="244">
        <f>SUM(F88:F93)</f>
        <v>2318164.95</v>
      </c>
      <c r="G94" s="235">
        <f>B94-F94</f>
        <v>11835.049999999814</v>
      </c>
      <c r="H94" s="236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</row>
    <row r="95" spans="1:23" s="225" customFormat="1" ht="24">
      <c r="A95" s="361" t="s">
        <v>152</v>
      </c>
      <c r="B95" s="229">
        <v>3490000</v>
      </c>
      <c r="C95" s="228" t="s">
        <v>153</v>
      </c>
      <c r="D95" s="228" t="s">
        <v>150</v>
      </c>
      <c r="E95" s="228" t="s">
        <v>151</v>
      </c>
      <c r="F95" s="230"/>
      <c r="G95" s="159"/>
      <c r="H95" s="169" t="s">
        <v>5</v>
      </c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224"/>
    </row>
    <row r="96" spans="1:23" s="225" customFormat="1" ht="24">
      <c r="A96" s="362"/>
      <c r="B96" s="229"/>
      <c r="C96" s="227"/>
      <c r="D96" s="228"/>
      <c r="E96" s="228"/>
      <c r="F96" s="230"/>
      <c r="G96" s="230"/>
      <c r="H96" s="231" t="s">
        <v>6</v>
      </c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105"/>
    </row>
    <row r="97" spans="1:23" s="225" customFormat="1" ht="24">
      <c r="A97" s="194" t="s">
        <v>133</v>
      </c>
      <c r="B97" s="229">
        <v>698000</v>
      </c>
      <c r="C97" s="227"/>
      <c r="D97" s="228"/>
      <c r="E97" s="228"/>
      <c r="F97" s="229">
        <v>698000</v>
      </c>
      <c r="G97" s="230"/>
      <c r="H97" s="231"/>
      <c r="I97" s="232"/>
      <c r="J97" s="232"/>
      <c r="K97" s="232">
        <v>698000</v>
      </c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</row>
    <row r="98" spans="1:23" s="135" customFormat="1" ht="24">
      <c r="A98" s="316" t="s">
        <v>134</v>
      </c>
      <c r="B98" s="317">
        <v>698000</v>
      </c>
      <c r="C98" s="318"/>
      <c r="D98" s="319"/>
      <c r="E98" s="319"/>
      <c r="F98" s="317">
        <v>698000</v>
      </c>
      <c r="G98" s="320"/>
      <c r="H98" s="321"/>
      <c r="I98" s="322"/>
      <c r="J98" s="322"/>
      <c r="K98" s="322">
        <v>698000</v>
      </c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</row>
    <row r="99" spans="1:23" s="225" customFormat="1" ht="24">
      <c r="A99" s="194" t="s">
        <v>135</v>
      </c>
      <c r="B99" s="229">
        <v>698000</v>
      </c>
      <c r="C99" s="227"/>
      <c r="D99" s="228"/>
      <c r="E99" s="228"/>
      <c r="F99" s="229">
        <v>698000</v>
      </c>
      <c r="G99" s="230"/>
      <c r="H99" s="231"/>
      <c r="I99" s="232"/>
      <c r="J99" s="232"/>
      <c r="K99" s="232">
        <v>698000</v>
      </c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</row>
    <row r="100" spans="1:23" s="225" customFormat="1" ht="24">
      <c r="A100" s="194" t="s">
        <v>136</v>
      </c>
      <c r="B100" s="229">
        <v>698000</v>
      </c>
      <c r="C100" s="227"/>
      <c r="D100" s="228"/>
      <c r="E100" s="228"/>
      <c r="F100" s="229">
        <v>698000</v>
      </c>
      <c r="G100" s="230"/>
      <c r="H100" s="231"/>
      <c r="I100" s="232"/>
      <c r="J100" s="232"/>
      <c r="K100" s="232">
        <v>698000</v>
      </c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</row>
    <row r="101" spans="1:23" s="225" customFormat="1" ht="24">
      <c r="A101" s="194" t="s">
        <v>137</v>
      </c>
      <c r="B101" s="229">
        <v>698000</v>
      </c>
      <c r="C101" s="227"/>
      <c r="D101" s="228"/>
      <c r="E101" s="228"/>
      <c r="F101" s="229">
        <v>698000</v>
      </c>
      <c r="G101" s="230"/>
      <c r="H101" s="231"/>
      <c r="I101" s="232"/>
      <c r="J101" s="232"/>
      <c r="K101" s="232">
        <v>698000</v>
      </c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</row>
    <row r="102" spans="1:23" s="245" customFormat="1" ht="24">
      <c r="A102" s="233" t="s">
        <v>54</v>
      </c>
      <c r="B102" s="243">
        <f>SUM(B97:B101)</f>
        <v>3490000</v>
      </c>
      <c r="C102" s="241"/>
      <c r="D102" s="242"/>
      <c r="E102" s="242"/>
      <c r="F102" s="244">
        <v>3490000</v>
      </c>
      <c r="G102" s="235">
        <f>B102-F102</f>
        <v>0</v>
      </c>
      <c r="H102" s="236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</row>
    <row r="103" spans="1:23" s="220" customFormat="1" ht="24">
      <c r="A103" s="215" t="s">
        <v>154</v>
      </c>
      <c r="B103" s="216"/>
      <c r="C103" s="216"/>
      <c r="D103" s="246"/>
      <c r="E103" s="246"/>
      <c r="F103" s="217"/>
      <c r="G103" s="217"/>
      <c r="H103" s="218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</row>
    <row r="104" spans="1:23" s="225" customFormat="1" ht="24">
      <c r="A104" s="238" t="s">
        <v>155</v>
      </c>
      <c r="B104" s="229">
        <v>2535000</v>
      </c>
      <c r="C104" s="227" t="s">
        <v>156</v>
      </c>
      <c r="D104" s="228" t="s">
        <v>157</v>
      </c>
      <c r="E104" s="228" t="s">
        <v>158</v>
      </c>
      <c r="F104" s="230"/>
      <c r="G104" s="159"/>
      <c r="H104" s="169" t="s">
        <v>5</v>
      </c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224" t="s">
        <v>145</v>
      </c>
    </row>
    <row r="105" spans="1:23" s="225" customFormat="1" ht="24">
      <c r="A105" s="238"/>
      <c r="B105" s="229"/>
      <c r="C105" s="227"/>
      <c r="D105" s="228"/>
      <c r="E105" s="228"/>
      <c r="F105" s="230"/>
      <c r="G105" s="230"/>
      <c r="H105" s="231" t="s">
        <v>6</v>
      </c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105" t="s">
        <v>146</v>
      </c>
    </row>
    <row r="106" spans="1:23" s="225" customFormat="1" ht="24">
      <c r="A106" s="194" t="s">
        <v>133</v>
      </c>
      <c r="B106" s="229">
        <v>507000</v>
      </c>
      <c r="C106" s="227"/>
      <c r="D106" s="228"/>
      <c r="E106" s="228"/>
      <c r="F106" s="230"/>
      <c r="G106" s="230"/>
      <c r="H106" s="231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 t="s">
        <v>159</v>
      </c>
    </row>
    <row r="107" spans="1:23" s="225" customFormat="1" ht="24">
      <c r="A107" s="194" t="s">
        <v>134</v>
      </c>
      <c r="B107" s="229">
        <v>507000</v>
      </c>
      <c r="C107" s="227"/>
      <c r="D107" s="228"/>
      <c r="E107" s="228"/>
      <c r="F107" s="230"/>
      <c r="G107" s="230"/>
      <c r="H107" s="231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</row>
    <row r="108" spans="1:23" s="225" customFormat="1" ht="24">
      <c r="A108" s="316" t="s">
        <v>135</v>
      </c>
      <c r="B108" s="317">
        <v>507000</v>
      </c>
      <c r="C108" s="318"/>
      <c r="D108" s="319"/>
      <c r="E108" s="319"/>
      <c r="F108" s="320"/>
      <c r="G108" s="320"/>
      <c r="H108" s="321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</row>
    <row r="109" spans="1:23" s="225" customFormat="1" ht="24">
      <c r="A109" s="194" t="s">
        <v>136</v>
      </c>
      <c r="B109" s="229">
        <v>507000</v>
      </c>
      <c r="C109" s="227"/>
      <c r="D109" s="228"/>
      <c r="E109" s="228"/>
      <c r="F109" s="230"/>
      <c r="G109" s="230"/>
      <c r="H109" s="231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</row>
    <row r="110" spans="1:23" s="225" customFormat="1" ht="24">
      <c r="A110" s="194" t="s">
        <v>137</v>
      </c>
      <c r="B110" s="229">
        <v>507000</v>
      </c>
      <c r="C110" s="227"/>
      <c r="D110" s="228"/>
      <c r="E110" s="228"/>
      <c r="F110" s="230"/>
      <c r="G110" s="230"/>
      <c r="H110" s="231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</row>
    <row r="111" spans="1:23" s="245" customFormat="1" ht="24">
      <c r="A111" s="233" t="s">
        <v>54</v>
      </c>
      <c r="B111" s="243">
        <f>SUM(B106:B110)</f>
        <v>2535000</v>
      </c>
      <c r="C111" s="241"/>
      <c r="D111" s="242"/>
      <c r="E111" s="242"/>
      <c r="F111" s="243">
        <f>SUM(F106:F110)</f>
        <v>0</v>
      </c>
      <c r="G111" s="235">
        <f>B111-F111</f>
        <v>2535000</v>
      </c>
      <c r="H111" s="236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</row>
    <row r="112" spans="1:23" s="225" customFormat="1" ht="24">
      <c r="A112" s="361" t="s">
        <v>160</v>
      </c>
      <c r="B112" s="227">
        <v>4680000</v>
      </c>
      <c r="C112" s="227" t="s">
        <v>161</v>
      </c>
      <c r="D112" s="228" t="s">
        <v>162</v>
      </c>
      <c r="E112" s="228" t="s">
        <v>158</v>
      </c>
      <c r="F112" s="230"/>
      <c r="G112" s="159"/>
      <c r="H112" s="169" t="s">
        <v>5</v>
      </c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224" t="s">
        <v>145</v>
      </c>
    </row>
    <row r="113" spans="1:23" s="225" customFormat="1" ht="24">
      <c r="A113" s="362"/>
      <c r="B113" s="227"/>
      <c r="C113" s="227"/>
      <c r="D113" s="228"/>
      <c r="E113" s="228"/>
      <c r="F113" s="230"/>
      <c r="G113" s="230"/>
      <c r="H113" s="231" t="s">
        <v>6</v>
      </c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105" t="s">
        <v>146</v>
      </c>
    </row>
    <row r="114" spans="1:23" s="225" customFormat="1" ht="24">
      <c r="A114" s="194" t="s">
        <v>133</v>
      </c>
      <c r="B114" s="229">
        <v>936000</v>
      </c>
      <c r="C114" s="227"/>
      <c r="D114" s="228"/>
      <c r="E114" s="228"/>
      <c r="F114" s="230"/>
      <c r="G114" s="230"/>
      <c r="H114" s="231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 t="s">
        <v>163</v>
      </c>
    </row>
    <row r="115" spans="1:23" s="225" customFormat="1" ht="24">
      <c r="A115" s="194" t="s">
        <v>134</v>
      </c>
      <c r="B115" s="229">
        <v>936000</v>
      </c>
      <c r="C115" s="227"/>
      <c r="D115" s="228"/>
      <c r="E115" s="228"/>
      <c r="F115" s="230"/>
      <c r="G115" s="230"/>
      <c r="H115" s="231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</row>
    <row r="116" spans="1:23" s="225" customFormat="1" ht="24">
      <c r="A116" s="194" t="s">
        <v>135</v>
      </c>
      <c r="B116" s="229">
        <v>936000</v>
      </c>
      <c r="C116" s="227"/>
      <c r="D116" s="228"/>
      <c r="E116" s="228"/>
      <c r="F116" s="230"/>
      <c r="G116" s="230"/>
      <c r="H116" s="231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</row>
    <row r="117" spans="1:23" s="225" customFormat="1" ht="24">
      <c r="A117" s="194" t="s">
        <v>136</v>
      </c>
      <c r="B117" s="229">
        <v>936000</v>
      </c>
      <c r="C117" s="227"/>
      <c r="D117" s="228"/>
      <c r="E117" s="228"/>
      <c r="F117" s="230"/>
      <c r="G117" s="230"/>
      <c r="H117" s="231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</row>
    <row r="118" spans="1:23" s="225" customFormat="1" ht="24">
      <c r="A118" s="194" t="s">
        <v>137</v>
      </c>
      <c r="B118" s="229">
        <v>936000</v>
      </c>
      <c r="C118" s="227"/>
      <c r="D118" s="228"/>
      <c r="E118" s="228"/>
      <c r="F118" s="230"/>
      <c r="G118" s="230"/>
      <c r="H118" s="231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</row>
    <row r="119" spans="1:23" s="245" customFormat="1" ht="24">
      <c r="A119" s="233" t="s">
        <v>54</v>
      </c>
      <c r="B119" s="241">
        <f>SUM(B114:B118)</f>
        <v>4680000</v>
      </c>
      <c r="C119" s="241"/>
      <c r="D119" s="242"/>
      <c r="E119" s="242"/>
      <c r="F119" s="241">
        <f>SUM(F114:F118)</f>
        <v>0</v>
      </c>
      <c r="G119" s="235">
        <f>B119-F119</f>
        <v>4680000</v>
      </c>
      <c r="H119" s="236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</row>
    <row r="120" spans="1:23" s="220" customFormat="1" ht="24">
      <c r="A120" s="215" t="s">
        <v>164</v>
      </c>
      <c r="B120" s="216"/>
      <c r="C120" s="216"/>
      <c r="D120" s="246"/>
      <c r="E120" s="246"/>
      <c r="F120" s="217"/>
      <c r="G120" s="217"/>
      <c r="H120" s="218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</row>
    <row r="121" spans="1:23" s="252" customFormat="1" ht="24">
      <c r="A121" s="247" t="s">
        <v>165</v>
      </c>
      <c r="B121" s="250">
        <v>2390000</v>
      </c>
      <c r="C121" s="248" t="s">
        <v>166</v>
      </c>
      <c r="D121" s="249" t="s">
        <v>167</v>
      </c>
      <c r="E121" s="249" t="s">
        <v>168</v>
      </c>
      <c r="F121" s="251"/>
      <c r="G121" s="159"/>
      <c r="H121" s="169" t="s">
        <v>5</v>
      </c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224" t="s">
        <v>145</v>
      </c>
    </row>
    <row r="122" spans="1:23" s="225" customFormat="1" ht="24">
      <c r="A122" s="238"/>
      <c r="B122" s="229"/>
      <c r="C122" s="227"/>
      <c r="D122" s="228"/>
      <c r="E122" s="228"/>
      <c r="F122" s="230"/>
      <c r="G122" s="230"/>
      <c r="H122" s="231" t="s">
        <v>6</v>
      </c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105" t="s">
        <v>146</v>
      </c>
    </row>
    <row r="123" spans="1:23" s="225" customFormat="1" ht="24">
      <c r="A123" s="194" t="s">
        <v>133</v>
      </c>
      <c r="B123" s="229">
        <v>478000</v>
      </c>
      <c r="C123" s="227"/>
      <c r="D123" s="228"/>
      <c r="E123" s="228"/>
      <c r="F123" s="240">
        <v>478000</v>
      </c>
      <c r="G123" s="230"/>
      <c r="H123" s="231"/>
      <c r="I123" s="232"/>
      <c r="J123" s="232"/>
      <c r="K123" s="232">
        <v>478000</v>
      </c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>
        <v>478000</v>
      </c>
      <c r="W123" s="232" t="s">
        <v>169</v>
      </c>
    </row>
    <row r="124" spans="1:23" s="225" customFormat="1" ht="24">
      <c r="A124" s="194" t="s">
        <v>134</v>
      </c>
      <c r="B124" s="229">
        <v>478000</v>
      </c>
      <c r="C124" s="227"/>
      <c r="D124" s="228"/>
      <c r="E124" s="228"/>
      <c r="F124" s="240">
        <v>478000</v>
      </c>
      <c r="G124" s="230"/>
      <c r="H124" s="231"/>
      <c r="I124" s="232"/>
      <c r="J124" s="232"/>
      <c r="K124" s="232"/>
      <c r="L124" s="232">
        <v>478000</v>
      </c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</row>
    <row r="125" spans="1:23" s="225" customFormat="1" ht="24">
      <c r="A125" s="194" t="s">
        <v>135</v>
      </c>
      <c r="B125" s="229">
        <v>478000</v>
      </c>
      <c r="C125" s="227"/>
      <c r="D125" s="228"/>
      <c r="E125" s="228"/>
      <c r="F125" s="230"/>
      <c r="G125" s="230"/>
      <c r="H125" s="231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</row>
    <row r="126" spans="1:23" s="225" customFormat="1" ht="24">
      <c r="A126" s="194" t="s">
        <v>136</v>
      </c>
      <c r="B126" s="229">
        <v>478000</v>
      </c>
      <c r="C126" s="227"/>
      <c r="D126" s="228"/>
      <c r="E126" s="228"/>
      <c r="F126" s="230"/>
      <c r="G126" s="230"/>
      <c r="H126" s="231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</row>
    <row r="127" spans="1:23" s="225" customFormat="1" ht="24">
      <c r="A127" s="194" t="s">
        <v>137</v>
      </c>
      <c r="B127" s="229">
        <v>478000</v>
      </c>
      <c r="C127" s="227"/>
      <c r="D127" s="228"/>
      <c r="E127" s="228"/>
      <c r="F127" s="230"/>
      <c r="G127" s="230"/>
      <c r="H127" s="231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</row>
    <row r="128" spans="1:23" s="245" customFormat="1" ht="24">
      <c r="A128" s="233" t="s">
        <v>54</v>
      </c>
      <c r="B128" s="243">
        <f>SUM(B123:B127)</f>
        <v>2390000</v>
      </c>
      <c r="C128" s="241"/>
      <c r="D128" s="242"/>
      <c r="E128" s="242"/>
      <c r="F128" s="241">
        <f>SUM(F121:F127)</f>
        <v>956000</v>
      </c>
      <c r="G128" s="235">
        <f>B128-F128</f>
        <v>1434000</v>
      </c>
      <c r="H128" s="236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</row>
    <row r="129" spans="1:23" s="343" customFormat="1" ht="24">
      <c r="A129" s="361" t="s">
        <v>170</v>
      </c>
      <c r="B129" s="336">
        <v>900000</v>
      </c>
      <c r="C129" s="337" t="s">
        <v>123</v>
      </c>
      <c r="D129" s="338" t="s">
        <v>171</v>
      </c>
      <c r="E129" s="338" t="s">
        <v>172</v>
      </c>
      <c r="F129" s="339"/>
      <c r="G129" s="340"/>
      <c r="H129" s="341" t="s">
        <v>5</v>
      </c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76"/>
    </row>
    <row r="130" spans="1:23" s="225" customFormat="1" ht="24">
      <c r="A130" s="362"/>
      <c r="B130" s="239"/>
      <c r="C130" s="227"/>
      <c r="D130" s="228"/>
      <c r="E130" s="228"/>
      <c r="F130" s="230"/>
      <c r="G130" s="230"/>
      <c r="H130" s="231" t="s">
        <v>6</v>
      </c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105"/>
    </row>
    <row r="131" spans="1:23" s="225" customFormat="1" ht="24">
      <c r="A131" s="253" t="s">
        <v>133</v>
      </c>
      <c r="B131" s="229">
        <v>270000</v>
      </c>
      <c r="C131" s="227"/>
      <c r="D131" s="228"/>
      <c r="E131" s="228"/>
      <c r="F131" s="240">
        <v>270000</v>
      </c>
      <c r="G131" s="254"/>
      <c r="H131" s="231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</row>
    <row r="132" spans="1:23" s="225" customFormat="1" ht="24">
      <c r="A132" s="253" t="s">
        <v>134</v>
      </c>
      <c r="B132" s="229">
        <v>270000</v>
      </c>
      <c r="C132" s="227"/>
      <c r="D132" s="228"/>
      <c r="E132" s="228"/>
      <c r="F132" s="240">
        <v>270000</v>
      </c>
      <c r="G132" s="254"/>
      <c r="H132" s="231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</row>
    <row r="133" spans="1:23" s="225" customFormat="1" ht="24">
      <c r="A133" s="253" t="s">
        <v>135</v>
      </c>
      <c r="B133" s="229">
        <v>360000</v>
      </c>
      <c r="C133" s="227"/>
      <c r="D133" s="228"/>
      <c r="E133" s="228"/>
      <c r="F133" s="240">
        <v>360000</v>
      </c>
      <c r="G133" s="254"/>
      <c r="H133" s="231"/>
      <c r="I133" s="232"/>
      <c r="J133" s="232"/>
      <c r="K133" s="232"/>
      <c r="L133" s="232">
        <v>360000</v>
      </c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</row>
    <row r="134" spans="1:23" s="245" customFormat="1" ht="24">
      <c r="A134" s="233" t="s">
        <v>54</v>
      </c>
      <c r="B134" s="243">
        <f>SUM(B131:B133)</f>
        <v>900000</v>
      </c>
      <c r="C134" s="241"/>
      <c r="D134" s="242"/>
      <c r="E134" s="242"/>
      <c r="F134" s="235">
        <f>SUM(F131:F133)</f>
        <v>900000</v>
      </c>
      <c r="G134" s="235">
        <f>B134-F134</f>
        <v>0</v>
      </c>
      <c r="H134" s="236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</row>
    <row r="135" spans="1:23" s="225" customFormat="1" ht="24">
      <c r="A135" s="361" t="s">
        <v>173</v>
      </c>
      <c r="B135" s="229">
        <v>1547000</v>
      </c>
      <c r="C135" s="227" t="s">
        <v>116</v>
      </c>
      <c r="D135" s="228" t="s">
        <v>171</v>
      </c>
      <c r="E135" s="228" t="s">
        <v>174</v>
      </c>
      <c r="F135" s="230"/>
      <c r="G135" s="159"/>
      <c r="H135" s="169" t="s">
        <v>5</v>
      </c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05" t="s">
        <v>145</v>
      </c>
    </row>
    <row r="136" spans="1:23" s="225" customFormat="1" ht="24">
      <c r="A136" s="362"/>
      <c r="B136" s="239"/>
      <c r="C136" s="227"/>
      <c r="D136" s="228"/>
      <c r="E136" s="228"/>
      <c r="F136" s="230"/>
      <c r="G136" s="230"/>
      <c r="H136" s="231" t="s">
        <v>6</v>
      </c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105" t="s">
        <v>146</v>
      </c>
    </row>
    <row r="137" spans="1:23" s="225" customFormat="1" ht="24">
      <c r="A137" s="253" t="s">
        <v>133</v>
      </c>
      <c r="B137" s="229">
        <v>386750</v>
      </c>
      <c r="C137" s="227"/>
      <c r="D137" s="228"/>
      <c r="E137" s="228"/>
      <c r="F137" s="240">
        <v>386750</v>
      </c>
      <c r="G137" s="230"/>
      <c r="H137" s="231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 t="s">
        <v>175</v>
      </c>
    </row>
    <row r="138" spans="1:23" s="225" customFormat="1" ht="24">
      <c r="A138" s="253" t="s">
        <v>134</v>
      </c>
      <c r="B138" s="229">
        <v>386750</v>
      </c>
      <c r="C138" s="227"/>
      <c r="D138" s="228"/>
      <c r="E138" s="228"/>
      <c r="F138" s="240"/>
      <c r="G138" s="230"/>
      <c r="H138" s="231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</row>
    <row r="139" spans="1:23" s="225" customFormat="1" ht="24">
      <c r="A139" s="253" t="s">
        <v>135</v>
      </c>
      <c r="B139" s="229">
        <v>386750</v>
      </c>
      <c r="C139" s="227"/>
      <c r="D139" s="228"/>
      <c r="E139" s="228"/>
      <c r="F139" s="240"/>
      <c r="G139" s="230"/>
      <c r="H139" s="231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</row>
    <row r="140" spans="1:23" s="225" customFormat="1" ht="24">
      <c r="A140" s="253" t="s">
        <v>136</v>
      </c>
      <c r="B140" s="229">
        <v>386750</v>
      </c>
      <c r="C140" s="227"/>
      <c r="D140" s="228"/>
      <c r="E140" s="228"/>
      <c r="F140" s="240"/>
      <c r="G140" s="230"/>
      <c r="H140" s="231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</row>
    <row r="141" spans="1:23" s="245" customFormat="1" ht="24">
      <c r="A141" s="233" t="s">
        <v>54</v>
      </c>
      <c r="B141" s="255">
        <f>SUM(B137:B140)</f>
        <v>1547000</v>
      </c>
      <c r="C141" s="241"/>
      <c r="D141" s="242"/>
      <c r="E141" s="242"/>
      <c r="F141" s="255">
        <f>SUM(F137:F140)</f>
        <v>386750</v>
      </c>
      <c r="G141" s="235">
        <f>B141-F141</f>
        <v>1160250</v>
      </c>
      <c r="H141" s="236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</row>
    <row r="142" spans="1:23" s="225" customFormat="1" ht="24">
      <c r="A142" s="361" t="s">
        <v>176</v>
      </c>
      <c r="B142" s="227">
        <v>1100000</v>
      </c>
      <c r="C142" s="228" t="s">
        <v>177</v>
      </c>
      <c r="D142" s="228" t="s">
        <v>150</v>
      </c>
      <c r="E142" s="228" t="s">
        <v>178</v>
      </c>
      <c r="F142" s="230"/>
      <c r="G142" s="159"/>
      <c r="H142" s="169" t="s">
        <v>5</v>
      </c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78"/>
    </row>
    <row r="143" spans="1:23" s="225" customFormat="1" ht="24">
      <c r="A143" s="362"/>
      <c r="B143" s="239"/>
      <c r="C143" s="227"/>
      <c r="D143" s="228"/>
      <c r="E143" s="228"/>
      <c r="F143" s="230"/>
      <c r="G143" s="230"/>
      <c r="H143" s="231" t="s">
        <v>6</v>
      </c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105"/>
    </row>
    <row r="144" spans="1:23" s="225" customFormat="1" ht="24">
      <c r="A144" s="323" t="s">
        <v>133</v>
      </c>
      <c r="B144" s="317">
        <v>275000</v>
      </c>
      <c r="C144" s="318"/>
      <c r="D144" s="319"/>
      <c r="E144" s="319"/>
      <c r="F144" s="324">
        <v>275000</v>
      </c>
      <c r="G144" s="320"/>
      <c r="H144" s="321"/>
      <c r="I144" s="322"/>
      <c r="J144" s="322"/>
      <c r="K144" s="322">
        <v>275000</v>
      </c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</row>
    <row r="145" spans="1:23" s="225" customFormat="1" ht="24">
      <c r="A145" s="253" t="s">
        <v>134</v>
      </c>
      <c r="B145" s="229">
        <v>275000</v>
      </c>
      <c r="C145" s="227"/>
      <c r="D145" s="228"/>
      <c r="E145" s="228"/>
      <c r="F145" s="240">
        <v>275000</v>
      </c>
      <c r="G145" s="230"/>
      <c r="H145" s="231"/>
      <c r="I145" s="232"/>
      <c r="J145" s="232"/>
      <c r="K145" s="232"/>
      <c r="L145" s="232">
        <v>275000</v>
      </c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</row>
    <row r="146" spans="1:23" s="225" customFormat="1" ht="24">
      <c r="A146" s="253" t="s">
        <v>135</v>
      </c>
      <c r="B146" s="229">
        <v>275000</v>
      </c>
      <c r="C146" s="227"/>
      <c r="D146" s="228"/>
      <c r="E146" s="228"/>
      <c r="F146" s="240">
        <v>275000</v>
      </c>
      <c r="G146" s="230"/>
      <c r="H146" s="231"/>
      <c r="I146" s="232"/>
      <c r="J146" s="232"/>
      <c r="K146" s="232"/>
      <c r="L146" s="232"/>
      <c r="M146" s="232">
        <v>275000</v>
      </c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</row>
    <row r="147" spans="1:23" s="225" customFormat="1" ht="24">
      <c r="A147" s="253" t="s">
        <v>136</v>
      </c>
      <c r="B147" s="229">
        <v>275000</v>
      </c>
      <c r="C147" s="227"/>
      <c r="D147" s="228"/>
      <c r="E147" s="228"/>
      <c r="F147" s="240">
        <v>275000</v>
      </c>
      <c r="G147" s="230"/>
      <c r="H147" s="231"/>
      <c r="I147" s="232"/>
      <c r="J147" s="232"/>
      <c r="K147" s="232"/>
      <c r="L147" s="232"/>
      <c r="M147" s="232">
        <v>275000</v>
      </c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</row>
    <row r="148" spans="1:23" s="261" customFormat="1" ht="24">
      <c r="A148" s="233" t="s">
        <v>54</v>
      </c>
      <c r="B148" s="258">
        <f>SUM(B144:B147)</f>
        <v>1100000</v>
      </c>
      <c r="C148" s="256"/>
      <c r="D148" s="257"/>
      <c r="E148" s="257"/>
      <c r="F148" s="258">
        <f>SUM(F144:F147)</f>
        <v>1100000</v>
      </c>
      <c r="G148" s="235">
        <f>B148-F148</f>
        <v>0</v>
      </c>
      <c r="H148" s="259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</row>
    <row r="149" spans="1:23" s="265" customFormat="1" ht="24">
      <c r="A149" s="262" t="s">
        <v>62</v>
      </c>
      <c r="B149" s="263">
        <f>B86+B94+B102+B111+B119+B128+B134+B141+B148</f>
        <v>21232000</v>
      </c>
      <c r="C149" s="263"/>
      <c r="D149" s="264"/>
      <c r="E149" s="264"/>
      <c r="F149" s="263">
        <f>F86+F94+F102+F111+F119+F128+F134+F141+F148</f>
        <v>9150914.95</v>
      </c>
      <c r="G149" s="263">
        <f>G86+G94+G102+G111+G119+G128+G134+G141+G148</f>
        <v>12081085.05</v>
      </c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</row>
    <row r="150" spans="1:23" s="270" customFormat="1" ht="22.5" customHeight="1">
      <c r="A150" s="267" t="s">
        <v>179</v>
      </c>
      <c r="B150" s="268">
        <v>54450000</v>
      </c>
      <c r="C150" s="272" t="s">
        <v>181</v>
      </c>
      <c r="D150" s="273" t="s">
        <v>182</v>
      </c>
      <c r="E150" s="273" t="s">
        <v>183</v>
      </c>
      <c r="F150" s="268"/>
      <c r="G150" s="269"/>
      <c r="H150" s="136" t="s">
        <v>5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325" t="s">
        <v>180</v>
      </c>
    </row>
    <row r="151" spans="1:23" s="274" customFormat="1" ht="22.5" customHeight="1">
      <c r="A151" s="304"/>
      <c r="B151" s="271"/>
      <c r="C151" s="272"/>
      <c r="D151" s="273"/>
      <c r="E151" s="273"/>
      <c r="F151" s="271"/>
      <c r="G151" s="305"/>
      <c r="H151" s="275" t="s">
        <v>6</v>
      </c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>
        <v>47117760</v>
      </c>
    </row>
    <row r="152" spans="1:23" s="274" customFormat="1" ht="22.5" customHeight="1">
      <c r="A152" s="306" t="s">
        <v>195</v>
      </c>
      <c r="B152" s="271">
        <v>7332240</v>
      </c>
      <c r="C152" s="272"/>
      <c r="D152" s="273"/>
      <c r="E152" s="273"/>
      <c r="F152" s="271">
        <v>7332240</v>
      </c>
      <c r="G152" s="305"/>
      <c r="H152" s="275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</row>
    <row r="153" spans="1:23" s="274" customFormat="1" ht="22.5" customHeight="1">
      <c r="A153" s="306" t="s">
        <v>196</v>
      </c>
      <c r="B153" s="271">
        <v>7266480</v>
      </c>
      <c r="C153" s="272"/>
      <c r="D153" s="273"/>
      <c r="E153" s="273"/>
      <c r="F153" s="271"/>
      <c r="G153" s="305"/>
      <c r="H153" s="275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</row>
    <row r="154" spans="1:23" s="274" customFormat="1" ht="22.5" customHeight="1">
      <c r="A154" s="306" t="s">
        <v>197</v>
      </c>
      <c r="B154" s="271">
        <v>9337920</v>
      </c>
      <c r="C154" s="272"/>
      <c r="D154" s="273"/>
      <c r="E154" s="273"/>
      <c r="F154" s="271"/>
      <c r="G154" s="305"/>
      <c r="H154" s="275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</row>
    <row r="155" spans="1:23" s="274" customFormat="1" ht="22.5" customHeight="1">
      <c r="A155" s="306" t="s">
        <v>198</v>
      </c>
      <c r="B155" s="271">
        <v>9173520</v>
      </c>
      <c r="C155" s="272"/>
      <c r="D155" s="273"/>
      <c r="E155" s="273"/>
      <c r="F155" s="271"/>
      <c r="G155" s="305"/>
      <c r="H155" s="275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</row>
    <row r="156" spans="1:23" s="274" customFormat="1" ht="22.5" customHeight="1">
      <c r="A156" s="306" t="s">
        <v>199</v>
      </c>
      <c r="B156" s="271">
        <v>13645200</v>
      </c>
      <c r="C156" s="272"/>
      <c r="D156" s="273"/>
      <c r="E156" s="273"/>
      <c r="F156" s="271"/>
      <c r="G156" s="305"/>
      <c r="H156" s="275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</row>
    <row r="157" spans="1:23" s="274" customFormat="1" ht="22.5" customHeight="1">
      <c r="A157" s="306" t="s">
        <v>55</v>
      </c>
      <c r="B157" s="271">
        <v>7694640</v>
      </c>
      <c r="C157" s="272"/>
      <c r="D157" s="273"/>
      <c r="E157" s="273"/>
      <c r="F157" s="271"/>
      <c r="G157" s="305"/>
      <c r="H157" s="275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</row>
    <row r="158" spans="1:23" s="179" customFormat="1" ht="24">
      <c r="A158" s="233" t="s">
        <v>54</v>
      </c>
      <c r="B158" s="176">
        <f>SUM(B152:B157)</f>
        <v>54450000</v>
      </c>
      <c r="C158" s="176"/>
      <c r="D158" s="176"/>
      <c r="E158" s="176"/>
      <c r="F158" s="176">
        <f>SUM(F152:F157)</f>
        <v>7332240</v>
      </c>
      <c r="G158" s="176">
        <f>B158-F158-W151</f>
        <v>0</v>
      </c>
      <c r="H158" s="276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</row>
    <row r="159" spans="1:23" s="282" customFormat="1" ht="24">
      <c r="A159" s="278" t="s">
        <v>184</v>
      </c>
      <c r="B159" s="279">
        <f>B70+B76+B149+B158</f>
        <v>116820490</v>
      </c>
      <c r="C159" s="279"/>
      <c r="D159" s="279"/>
      <c r="E159" s="279"/>
      <c r="F159" s="279">
        <f>F70+F76+F149+F158</f>
        <v>17284844.95</v>
      </c>
      <c r="G159" s="279">
        <f>G70+G76+G149+G158</f>
        <v>52417885.05</v>
      </c>
      <c r="H159" s="280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</row>
    <row r="160" spans="1:23" s="287" customFormat="1" ht="24">
      <c r="A160" s="363" t="s">
        <v>185</v>
      </c>
      <c r="B160" s="359">
        <f>B66+B159</f>
        <v>129503089</v>
      </c>
      <c r="C160" s="283"/>
      <c r="D160" s="283"/>
      <c r="E160" s="283"/>
      <c r="F160" s="359">
        <f>F66+F159</f>
        <v>28910243.95</v>
      </c>
      <c r="G160" s="359">
        <f>G66+G159</f>
        <v>53475085.05</v>
      </c>
      <c r="H160" s="284"/>
      <c r="I160" s="285"/>
      <c r="J160" s="285"/>
      <c r="K160" s="285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</row>
    <row r="161" spans="1:23" s="287" customFormat="1" ht="24">
      <c r="A161" s="364"/>
      <c r="B161" s="360"/>
      <c r="C161" s="288"/>
      <c r="D161" s="288"/>
      <c r="E161" s="288"/>
      <c r="F161" s="360"/>
      <c r="G161" s="360"/>
      <c r="H161" s="289"/>
      <c r="I161" s="290"/>
      <c r="J161" s="290"/>
      <c r="K161" s="290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</row>
    <row r="162" spans="1:23" s="298" customFormat="1" ht="24">
      <c r="A162" s="292"/>
      <c r="B162" s="293"/>
      <c r="C162" s="293"/>
      <c r="D162" s="293"/>
      <c r="E162" s="293"/>
      <c r="F162" s="294"/>
      <c r="G162" s="294"/>
      <c r="H162" s="295"/>
      <c r="I162" s="296"/>
      <c r="J162" s="296"/>
      <c r="K162" s="296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</row>
    <row r="163" spans="1:23" s="298" customFormat="1" ht="24">
      <c r="A163" s="292"/>
      <c r="B163" s="293"/>
      <c r="C163" s="293"/>
      <c r="D163" s="293"/>
      <c r="E163" s="293"/>
      <c r="F163" s="294"/>
      <c r="G163" s="294"/>
      <c r="H163" s="295"/>
      <c r="I163" s="296"/>
      <c r="J163" s="296"/>
      <c r="K163" s="296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</row>
    <row r="164" spans="1:23" s="298" customFormat="1" ht="24">
      <c r="A164" s="292"/>
      <c r="B164" s="293"/>
      <c r="C164" s="293"/>
      <c r="D164" s="293"/>
      <c r="E164" s="293"/>
      <c r="F164" s="294"/>
      <c r="G164" s="294"/>
      <c r="H164" s="295"/>
      <c r="I164" s="296"/>
      <c r="J164" s="296"/>
      <c r="K164" s="296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</row>
    <row r="165" spans="1:23" s="298" customFormat="1" ht="24">
      <c r="A165" s="292"/>
      <c r="B165" s="293"/>
      <c r="C165" s="293"/>
      <c r="D165" s="293"/>
      <c r="E165" s="293"/>
      <c r="F165" s="294"/>
      <c r="G165" s="294"/>
      <c r="H165" s="295"/>
      <c r="I165" s="296"/>
      <c r="J165" s="296"/>
      <c r="K165" s="296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</row>
    <row r="166" spans="1:23" s="298" customFormat="1" ht="24">
      <c r="A166" s="292"/>
      <c r="B166" s="293"/>
      <c r="C166" s="293"/>
      <c r="D166" s="293"/>
      <c r="E166" s="293"/>
      <c r="F166" s="294"/>
      <c r="G166" s="294"/>
      <c r="H166" s="295"/>
      <c r="I166" s="296"/>
      <c r="J166" s="296"/>
      <c r="K166" s="296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</row>
    <row r="167" spans="1:23" s="298" customFormat="1" ht="24">
      <c r="A167" s="292"/>
      <c r="B167" s="293"/>
      <c r="C167" s="293"/>
      <c r="D167" s="293"/>
      <c r="E167" s="293"/>
      <c r="F167" s="294"/>
      <c r="G167" s="294"/>
      <c r="H167" s="295"/>
      <c r="I167" s="296"/>
      <c r="J167" s="296"/>
      <c r="K167" s="296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</row>
    <row r="168" spans="1:23" s="298" customFormat="1" ht="24">
      <c r="A168" s="292"/>
      <c r="B168" s="293"/>
      <c r="C168" s="293"/>
      <c r="D168" s="293"/>
      <c r="E168" s="293"/>
      <c r="F168" s="294"/>
      <c r="G168" s="294"/>
      <c r="H168" s="295"/>
      <c r="I168" s="296"/>
      <c r="J168" s="296"/>
      <c r="K168" s="296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</row>
    <row r="169" spans="1:23" s="298" customFormat="1" ht="24">
      <c r="A169" s="292"/>
      <c r="B169" s="293"/>
      <c r="C169" s="293"/>
      <c r="D169" s="293"/>
      <c r="E169" s="293"/>
      <c r="F169" s="294"/>
      <c r="G169" s="294"/>
      <c r="H169" s="295"/>
      <c r="I169" s="296"/>
      <c r="J169" s="296"/>
      <c r="K169" s="296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</row>
    <row r="170" spans="1:23" s="298" customFormat="1" ht="24">
      <c r="A170" s="292"/>
      <c r="B170" s="293"/>
      <c r="C170" s="293"/>
      <c r="D170" s="293"/>
      <c r="E170" s="293"/>
      <c r="F170" s="294"/>
      <c r="G170" s="294"/>
      <c r="H170" s="295"/>
      <c r="I170" s="296"/>
      <c r="J170" s="296"/>
      <c r="K170" s="296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</row>
    <row r="171" spans="1:23" s="298" customFormat="1" ht="24">
      <c r="A171" s="292"/>
      <c r="B171" s="293"/>
      <c r="C171" s="293"/>
      <c r="D171" s="293"/>
      <c r="E171" s="293"/>
      <c r="F171" s="294"/>
      <c r="G171" s="294"/>
      <c r="H171" s="295"/>
      <c r="I171" s="296"/>
      <c r="J171" s="296"/>
      <c r="K171" s="296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</row>
    <row r="172" spans="1:23" s="298" customFormat="1" ht="24">
      <c r="A172" s="292"/>
      <c r="B172" s="293"/>
      <c r="C172" s="293"/>
      <c r="D172" s="293"/>
      <c r="E172" s="293"/>
      <c r="F172" s="294"/>
      <c r="G172" s="294"/>
      <c r="H172" s="295"/>
      <c r="I172" s="296"/>
      <c r="J172" s="296"/>
      <c r="K172" s="296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</row>
    <row r="173" spans="1:23" s="298" customFormat="1" ht="24">
      <c r="A173" s="292"/>
      <c r="B173" s="293"/>
      <c r="C173" s="293"/>
      <c r="D173" s="293"/>
      <c r="E173" s="293"/>
      <c r="F173" s="294"/>
      <c r="G173" s="294"/>
      <c r="H173" s="295"/>
      <c r="I173" s="296"/>
      <c r="J173" s="296"/>
      <c r="K173" s="296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</row>
    <row r="174" spans="1:23" s="298" customFormat="1" ht="24">
      <c r="A174" s="292"/>
      <c r="B174" s="293"/>
      <c r="C174" s="293"/>
      <c r="D174" s="293"/>
      <c r="E174" s="293"/>
      <c r="F174" s="294"/>
      <c r="G174" s="294"/>
      <c r="H174" s="295"/>
      <c r="I174" s="296"/>
      <c r="J174" s="296"/>
      <c r="K174" s="296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</row>
    <row r="175" spans="1:23" s="298" customFormat="1" ht="24">
      <c r="A175" s="292"/>
      <c r="B175" s="293"/>
      <c r="C175" s="293"/>
      <c r="D175" s="293"/>
      <c r="E175" s="293"/>
      <c r="F175" s="294"/>
      <c r="G175" s="294"/>
      <c r="H175" s="295"/>
      <c r="I175" s="296"/>
      <c r="J175" s="296"/>
      <c r="K175" s="296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</row>
    <row r="176" spans="1:23" s="298" customFormat="1" ht="24">
      <c r="A176" s="292"/>
      <c r="B176" s="293"/>
      <c r="C176" s="293"/>
      <c r="D176" s="293"/>
      <c r="E176" s="293"/>
      <c r="F176" s="294"/>
      <c r="G176" s="294"/>
      <c r="H176" s="295"/>
      <c r="I176" s="296"/>
      <c r="J176" s="296"/>
      <c r="K176" s="296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</row>
    <row r="177" spans="1:23" s="298" customFormat="1" ht="24">
      <c r="A177" s="292"/>
      <c r="B177" s="293"/>
      <c r="C177" s="293"/>
      <c r="D177" s="293"/>
      <c r="E177" s="293"/>
      <c r="F177" s="294"/>
      <c r="G177" s="294"/>
      <c r="H177" s="295"/>
      <c r="I177" s="296"/>
      <c r="J177" s="296"/>
      <c r="K177" s="296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</row>
    <row r="178" spans="1:23" s="298" customFormat="1" ht="24">
      <c r="A178" s="292"/>
      <c r="B178" s="293"/>
      <c r="C178" s="293"/>
      <c r="D178" s="293"/>
      <c r="E178" s="293"/>
      <c r="F178" s="294"/>
      <c r="G178" s="294"/>
      <c r="H178" s="295"/>
      <c r="I178" s="296"/>
      <c r="J178" s="296"/>
      <c r="K178" s="296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</row>
    <row r="179" spans="1:23" s="298" customFormat="1" ht="24">
      <c r="A179" s="292"/>
      <c r="B179" s="293"/>
      <c r="C179" s="293"/>
      <c r="D179" s="293"/>
      <c r="E179" s="293"/>
      <c r="F179" s="294"/>
      <c r="G179" s="294"/>
      <c r="H179" s="295"/>
      <c r="I179" s="296"/>
      <c r="J179" s="296"/>
      <c r="K179" s="296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</row>
    <row r="180" spans="1:23" s="298" customFormat="1" ht="24">
      <c r="A180" s="292"/>
      <c r="B180" s="293"/>
      <c r="C180" s="293"/>
      <c r="D180" s="293"/>
      <c r="E180" s="293"/>
      <c r="F180" s="294"/>
      <c r="G180" s="294"/>
      <c r="H180" s="295"/>
      <c r="I180" s="296"/>
      <c r="J180" s="296"/>
      <c r="K180" s="296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</row>
    <row r="181" spans="1:23" s="298" customFormat="1" ht="24">
      <c r="A181" s="292"/>
      <c r="B181" s="293"/>
      <c r="C181" s="293"/>
      <c r="D181" s="293"/>
      <c r="E181" s="293"/>
      <c r="F181" s="294"/>
      <c r="G181" s="294"/>
      <c r="H181" s="295"/>
      <c r="I181" s="296"/>
      <c r="J181" s="296"/>
      <c r="K181" s="296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</row>
    <row r="182" spans="1:23" s="298" customFormat="1" ht="24">
      <c r="A182" s="292"/>
      <c r="B182" s="293"/>
      <c r="C182" s="293"/>
      <c r="D182" s="293"/>
      <c r="E182" s="293"/>
      <c r="F182" s="294"/>
      <c r="G182" s="294"/>
      <c r="H182" s="295"/>
      <c r="I182" s="296"/>
      <c r="J182" s="296"/>
      <c r="K182" s="296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</row>
    <row r="183" spans="1:23" s="298" customFormat="1" ht="24">
      <c r="A183" s="292"/>
      <c r="B183" s="293"/>
      <c r="C183" s="293"/>
      <c r="D183" s="293"/>
      <c r="E183" s="293"/>
      <c r="F183" s="294"/>
      <c r="G183" s="294"/>
      <c r="H183" s="295"/>
      <c r="I183" s="296"/>
      <c r="J183" s="296"/>
      <c r="K183" s="296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</row>
    <row r="184" spans="1:23" s="298" customFormat="1" ht="24">
      <c r="A184" s="292"/>
      <c r="B184" s="293"/>
      <c r="C184" s="293"/>
      <c r="D184" s="293"/>
      <c r="E184" s="293"/>
      <c r="F184" s="294"/>
      <c r="G184" s="294"/>
      <c r="H184" s="295"/>
      <c r="I184" s="296"/>
      <c r="J184" s="296"/>
      <c r="K184" s="296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</row>
    <row r="185" spans="1:23" s="298" customFormat="1" ht="24">
      <c r="A185" s="292"/>
      <c r="B185" s="293"/>
      <c r="C185" s="293"/>
      <c r="D185" s="293"/>
      <c r="E185" s="293"/>
      <c r="F185" s="294"/>
      <c r="G185" s="294"/>
      <c r="H185" s="295"/>
      <c r="I185" s="296"/>
      <c r="J185" s="296"/>
      <c r="K185" s="296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</row>
    <row r="186" spans="1:23" s="298" customFormat="1" ht="24">
      <c r="A186" s="292"/>
      <c r="B186" s="293"/>
      <c r="C186" s="293"/>
      <c r="D186" s="293"/>
      <c r="E186" s="293"/>
      <c r="F186" s="294"/>
      <c r="G186" s="294"/>
      <c r="H186" s="295"/>
      <c r="I186" s="296"/>
      <c r="J186" s="296"/>
      <c r="K186" s="296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</row>
    <row r="187" spans="1:23" s="298" customFormat="1" ht="24">
      <c r="A187" s="292"/>
      <c r="B187" s="293"/>
      <c r="C187" s="293"/>
      <c r="D187" s="293"/>
      <c r="E187" s="293"/>
      <c r="F187" s="294"/>
      <c r="G187" s="294"/>
      <c r="H187" s="295"/>
      <c r="I187" s="296"/>
      <c r="J187" s="296"/>
      <c r="K187" s="296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</row>
    <row r="188" spans="1:23" s="298" customFormat="1" ht="24">
      <c r="A188" s="292"/>
      <c r="B188" s="293"/>
      <c r="C188" s="293"/>
      <c r="D188" s="293"/>
      <c r="E188" s="293"/>
      <c r="F188" s="294"/>
      <c r="G188" s="294"/>
      <c r="H188" s="295"/>
      <c r="I188" s="296"/>
      <c r="J188" s="296"/>
      <c r="K188" s="296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</row>
    <row r="189" spans="1:23" s="298" customFormat="1" ht="24">
      <c r="A189" s="292"/>
      <c r="B189" s="293"/>
      <c r="C189" s="293"/>
      <c r="D189" s="293"/>
      <c r="E189" s="293"/>
      <c r="F189" s="294"/>
      <c r="G189" s="294"/>
      <c r="H189" s="295"/>
      <c r="I189" s="296"/>
      <c r="J189" s="296"/>
      <c r="K189" s="296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</row>
    <row r="190" spans="1:23" s="298" customFormat="1" ht="24">
      <c r="A190" s="292"/>
      <c r="B190" s="293"/>
      <c r="C190" s="293"/>
      <c r="D190" s="293"/>
      <c r="E190" s="293"/>
      <c r="F190" s="294"/>
      <c r="G190" s="294"/>
      <c r="H190" s="295"/>
      <c r="I190" s="296"/>
      <c r="J190" s="296"/>
      <c r="K190" s="296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</row>
    <row r="191" spans="1:23" s="298" customFormat="1" ht="24">
      <c r="A191" s="292"/>
      <c r="B191" s="293"/>
      <c r="C191" s="293"/>
      <c r="D191" s="293"/>
      <c r="E191" s="293"/>
      <c r="F191" s="294"/>
      <c r="G191" s="294"/>
      <c r="H191" s="295"/>
      <c r="I191" s="296"/>
      <c r="J191" s="296"/>
      <c r="K191" s="296"/>
      <c r="L191" s="297"/>
      <c r="M191" s="297"/>
      <c r="N191" s="297"/>
      <c r="O191" s="297"/>
      <c r="P191" s="297"/>
      <c r="Q191" s="297"/>
      <c r="R191" s="297"/>
      <c r="S191" s="297"/>
      <c r="T191" s="297"/>
      <c r="U191" s="297"/>
      <c r="V191" s="297"/>
      <c r="W191" s="297"/>
    </row>
    <row r="192" spans="1:23" s="298" customFormat="1" ht="24">
      <c r="A192" s="292"/>
      <c r="B192" s="293"/>
      <c r="C192" s="293"/>
      <c r="D192" s="293"/>
      <c r="E192" s="293"/>
      <c r="F192" s="294"/>
      <c r="G192" s="294"/>
      <c r="H192" s="295"/>
      <c r="I192" s="296"/>
      <c r="J192" s="296"/>
      <c r="K192" s="296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97"/>
    </row>
    <row r="193" spans="1:23" s="298" customFormat="1" ht="24">
      <c r="A193" s="292"/>
      <c r="B193" s="293"/>
      <c r="C193" s="293"/>
      <c r="D193" s="293"/>
      <c r="E193" s="293"/>
      <c r="F193" s="294"/>
      <c r="G193" s="294"/>
      <c r="H193" s="295"/>
      <c r="I193" s="296"/>
      <c r="J193" s="296"/>
      <c r="K193" s="296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</row>
    <row r="194" spans="1:23" s="298" customFormat="1" ht="24">
      <c r="A194" s="292"/>
      <c r="B194" s="293"/>
      <c r="C194" s="293"/>
      <c r="D194" s="293"/>
      <c r="E194" s="293"/>
      <c r="F194" s="294"/>
      <c r="G194" s="294"/>
      <c r="H194" s="295"/>
      <c r="I194" s="296"/>
      <c r="J194" s="296"/>
      <c r="K194" s="296"/>
      <c r="L194" s="297"/>
      <c r="M194" s="297"/>
      <c r="N194" s="297"/>
      <c r="O194" s="297"/>
      <c r="P194" s="297"/>
      <c r="Q194" s="297"/>
      <c r="R194" s="297"/>
      <c r="S194" s="297"/>
      <c r="T194" s="297"/>
      <c r="U194" s="297"/>
      <c r="V194" s="297"/>
      <c r="W194" s="297"/>
    </row>
    <row r="195" spans="1:23" s="298" customFormat="1" ht="24">
      <c r="A195" s="292"/>
      <c r="B195" s="293"/>
      <c r="C195" s="293"/>
      <c r="D195" s="293"/>
      <c r="E195" s="293"/>
      <c r="F195" s="294"/>
      <c r="G195" s="294"/>
      <c r="H195" s="295"/>
      <c r="I195" s="296"/>
      <c r="J195" s="296"/>
      <c r="K195" s="296"/>
      <c r="L195" s="297"/>
      <c r="M195" s="297"/>
      <c r="N195" s="297"/>
      <c r="O195" s="297"/>
      <c r="P195" s="297"/>
      <c r="Q195" s="297"/>
      <c r="R195" s="297"/>
      <c r="S195" s="297"/>
      <c r="T195" s="297"/>
      <c r="U195" s="297"/>
      <c r="V195" s="297"/>
      <c r="W195" s="297"/>
    </row>
    <row r="196" spans="1:23" s="298" customFormat="1" ht="24">
      <c r="A196" s="292"/>
      <c r="B196" s="293"/>
      <c r="C196" s="293"/>
      <c r="D196" s="293"/>
      <c r="E196" s="293"/>
      <c r="F196" s="294"/>
      <c r="G196" s="294"/>
      <c r="H196" s="295"/>
      <c r="I196" s="296"/>
      <c r="J196" s="296"/>
      <c r="K196" s="296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</row>
    <row r="198" spans="1:5" ht="24">
      <c r="A198" s="299" t="s">
        <v>186</v>
      </c>
      <c r="B198" s="300"/>
      <c r="C198" s="300"/>
      <c r="D198" s="300"/>
      <c r="E198" s="300"/>
    </row>
    <row r="199" spans="2:5" ht="24">
      <c r="B199" s="54"/>
      <c r="C199" s="54"/>
      <c r="D199" s="54"/>
      <c r="E199" s="54"/>
    </row>
    <row r="201" ht="24">
      <c r="A201" s="299" t="s">
        <v>187</v>
      </c>
    </row>
    <row r="202" ht="24">
      <c r="A202" s="299" t="s">
        <v>188</v>
      </c>
    </row>
    <row r="203" ht="24">
      <c r="A203" s="299" t="s">
        <v>189</v>
      </c>
    </row>
    <row r="204" spans="1:11" ht="24">
      <c r="A204" s="299" t="s">
        <v>190</v>
      </c>
      <c r="F204" s="52"/>
      <c r="G204" s="52"/>
      <c r="I204" s="52"/>
      <c r="J204" s="52"/>
      <c r="K204" s="52"/>
    </row>
    <row r="208" spans="2:11" ht="24">
      <c r="B208" s="52"/>
      <c r="C208" s="52"/>
      <c r="D208" s="52"/>
      <c r="E208" s="52"/>
      <c r="F208" s="52"/>
      <c r="G208" s="52"/>
      <c r="I208" s="52"/>
      <c r="J208" s="52"/>
      <c r="K208" s="52"/>
    </row>
  </sheetData>
  <sheetProtection/>
  <mergeCells count="265">
    <mergeCell ref="W5:W9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BD41:BD42"/>
    <mergeCell ref="BE41:BE42"/>
    <mergeCell ref="AT41:AT42"/>
    <mergeCell ref="AU41:AU42"/>
    <mergeCell ref="AV41:AV42"/>
    <mergeCell ref="AW41:AW42"/>
    <mergeCell ref="AX41:AX42"/>
    <mergeCell ref="AY41:AY42"/>
    <mergeCell ref="BP41:BP42"/>
    <mergeCell ref="BQ41:BQ42"/>
    <mergeCell ref="BF41:BF42"/>
    <mergeCell ref="BG41:BG42"/>
    <mergeCell ref="BH41:BH42"/>
    <mergeCell ref="BI41:BI42"/>
    <mergeCell ref="BJ41:BJ42"/>
    <mergeCell ref="BK41:BK42"/>
    <mergeCell ref="N6:P6"/>
    <mergeCell ref="Q6:S6"/>
    <mergeCell ref="BL41:BL42"/>
    <mergeCell ref="BM41:BM42"/>
    <mergeCell ref="BN41:BN42"/>
    <mergeCell ref="BO41:BO42"/>
    <mergeCell ref="AZ41:AZ42"/>
    <mergeCell ref="BA41:BA42"/>
    <mergeCell ref="BB41:BB42"/>
    <mergeCell ref="BC41:BC42"/>
    <mergeCell ref="A35:A36"/>
    <mergeCell ref="A37:A38"/>
    <mergeCell ref="A2:V2"/>
    <mergeCell ref="A3:V3"/>
    <mergeCell ref="A4:V4"/>
    <mergeCell ref="A5:A9"/>
    <mergeCell ref="H5:H8"/>
    <mergeCell ref="I5:V5"/>
    <mergeCell ref="K6:M6"/>
    <mergeCell ref="T6:V6"/>
    <mergeCell ref="A39:A40"/>
    <mergeCell ref="A41:A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BR41:BR42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CP41:CP42"/>
    <mergeCell ref="CQ41:CQ42"/>
    <mergeCell ref="CR41:CR42"/>
    <mergeCell ref="CS41:CS42"/>
    <mergeCell ref="CT41:CT42"/>
    <mergeCell ref="CU41:CU42"/>
    <mergeCell ref="CV41:CV42"/>
    <mergeCell ref="CW41:CW42"/>
    <mergeCell ref="CX41:CX42"/>
    <mergeCell ref="CY41:CY42"/>
    <mergeCell ref="CZ41:CZ42"/>
    <mergeCell ref="DA41:DA42"/>
    <mergeCell ref="DB41:DB42"/>
    <mergeCell ref="DC41:DC42"/>
    <mergeCell ref="DD41:DD42"/>
    <mergeCell ref="DE41:DE42"/>
    <mergeCell ref="DF41:DF42"/>
    <mergeCell ref="DG41:DG42"/>
    <mergeCell ref="DH41:DH42"/>
    <mergeCell ref="DI41:DI42"/>
    <mergeCell ref="DJ41:DJ42"/>
    <mergeCell ref="DK41:DK42"/>
    <mergeCell ref="DL41:DL42"/>
    <mergeCell ref="DM41:DM42"/>
    <mergeCell ref="DN41:DN42"/>
    <mergeCell ref="DO41:DO42"/>
    <mergeCell ref="DP41:DP42"/>
    <mergeCell ref="DQ41:DQ42"/>
    <mergeCell ref="DR41:DR42"/>
    <mergeCell ref="DS41:DS42"/>
    <mergeCell ref="DT41:DT42"/>
    <mergeCell ref="DU41:DU42"/>
    <mergeCell ref="DV41:DV42"/>
    <mergeCell ref="DW41:DW42"/>
    <mergeCell ref="DX41:DX42"/>
    <mergeCell ref="DY41:DY42"/>
    <mergeCell ref="DZ41:DZ42"/>
    <mergeCell ref="EA41:EA42"/>
    <mergeCell ref="EB41:EB42"/>
    <mergeCell ref="EC41:EC42"/>
    <mergeCell ref="ED41:ED42"/>
    <mergeCell ref="EE41:EE42"/>
    <mergeCell ref="EF41:EF42"/>
    <mergeCell ref="EG41:EG42"/>
    <mergeCell ref="EH41:EH42"/>
    <mergeCell ref="EI41:EI42"/>
    <mergeCell ref="EJ41:EJ42"/>
    <mergeCell ref="EK41:EK42"/>
    <mergeCell ref="EL41:EL42"/>
    <mergeCell ref="EM41:EM42"/>
    <mergeCell ref="EN41:EN42"/>
    <mergeCell ref="EO41:EO42"/>
    <mergeCell ref="EP41:EP42"/>
    <mergeCell ref="EQ41:EQ42"/>
    <mergeCell ref="ER41:ER42"/>
    <mergeCell ref="ES41:ES42"/>
    <mergeCell ref="ET41:ET42"/>
    <mergeCell ref="EU41:EU42"/>
    <mergeCell ref="EV41:EV42"/>
    <mergeCell ref="EW41:EW42"/>
    <mergeCell ref="EX41:EX42"/>
    <mergeCell ref="EY41:EY42"/>
    <mergeCell ref="EZ41:EZ42"/>
    <mergeCell ref="FA41:FA42"/>
    <mergeCell ref="FB41:FB42"/>
    <mergeCell ref="FC41:FC42"/>
    <mergeCell ref="FD41:FD42"/>
    <mergeCell ref="FE41:FE42"/>
    <mergeCell ref="FF41:FF42"/>
    <mergeCell ref="FG41:FG42"/>
    <mergeCell ref="FH41:FH42"/>
    <mergeCell ref="FI41:FI42"/>
    <mergeCell ref="FJ41:FJ42"/>
    <mergeCell ref="FK41:FK42"/>
    <mergeCell ref="FL41:FL42"/>
    <mergeCell ref="FM41:FM42"/>
    <mergeCell ref="FN41:FN42"/>
    <mergeCell ref="FO41:FO42"/>
    <mergeCell ref="FP41:FP42"/>
    <mergeCell ref="FQ41:FQ42"/>
    <mergeCell ref="FR41:FR42"/>
    <mergeCell ref="FS41:FS42"/>
    <mergeCell ref="FT41:FT42"/>
    <mergeCell ref="FU41:FU42"/>
    <mergeCell ref="FV41:FV42"/>
    <mergeCell ref="FW41:FW42"/>
    <mergeCell ref="FX41:FX42"/>
    <mergeCell ref="FY41:FY42"/>
    <mergeCell ref="FZ41:FZ42"/>
    <mergeCell ref="GA41:GA42"/>
    <mergeCell ref="GB41:GB42"/>
    <mergeCell ref="GC41:GC42"/>
    <mergeCell ref="GD41:GD42"/>
    <mergeCell ref="GE41:GE42"/>
    <mergeCell ref="GF41:GF42"/>
    <mergeCell ref="GG41:GG42"/>
    <mergeCell ref="GH41:GH42"/>
    <mergeCell ref="GI41:GI42"/>
    <mergeCell ref="GJ41:GJ42"/>
    <mergeCell ref="GK41:GK42"/>
    <mergeCell ref="GL41:GL42"/>
    <mergeCell ref="GM41:GM42"/>
    <mergeCell ref="GN41:GN42"/>
    <mergeCell ref="GO41:GO42"/>
    <mergeCell ref="GP41:GP42"/>
    <mergeCell ref="GQ41:GQ42"/>
    <mergeCell ref="GR41:GR42"/>
    <mergeCell ref="GS41:GS42"/>
    <mergeCell ref="GT41:GT42"/>
    <mergeCell ref="GU41:GU42"/>
    <mergeCell ref="GV41:GV42"/>
    <mergeCell ref="GW41:GW42"/>
    <mergeCell ref="GX41:GX42"/>
    <mergeCell ref="GY41:GY42"/>
    <mergeCell ref="GZ41:GZ42"/>
    <mergeCell ref="HA41:HA42"/>
    <mergeCell ref="HB41:HB42"/>
    <mergeCell ref="HC41:HC42"/>
    <mergeCell ref="HD41:HD42"/>
    <mergeCell ref="HE41:HE42"/>
    <mergeCell ref="HF41:HF42"/>
    <mergeCell ref="HG41:HG42"/>
    <mergeCell ref="HH41:HH42"/>
    <mergeCell ref="HI41:HI42"/>
    <mergeCell ref="HJ41:HJ42"/>
    <mergeCell ref="HK41:HK42"/>
    <mergeCell ref="HL41:HL42"/>
    <mergeCell ref="HM41:HM42"/>
    <mergeCell ref="HN41:HN42"/>
    <mergeCell ref="HO41:HO42"/>
    <mergeCell ref="HP41:HP42"/>
    <mergeCell ref="HQ41:HQ42"/>
    <mergeCell ref="HR41:HR42"/>
    <mergeCell ref="HS41:HS42"/>
    <mergeCell ref="HT41:HT42"/>
    <mergeCell ref="HU41:HU42"/>
    <mergeCell ref="HV41:HV42"/>
    <mergeCell ref="HW41:HW42"/>
    <mergeCell ref="HX41:HX42"/>
    <mergeCell ref="HY41:HY42"/>
    <mergeCell ref="HZ41:HZ42"/>
    <mergeCell ref="IA41:IA42"/>
    <mergeCell ref="IB41:IB42"/>
    <mergeCell ref="IC41:IC42"/>
    <mergeCell ref="ID41:ID42"/>
    <mergeCell ref="IE41:IE42"/>
    <mergeCell ref="IF41:IF42"/>
    <mergeCell ref="IG41:IG42"/>
    <mergeCell ref="IH41:IH42"/>
    <mergeCell ref="II41:II42"/>
    <mergeCell ref="IJ41:IJ42"/>
    <mergeCell ref="IK41:IK42"/>
    <mergeCell ref="IL41:IL42"/>
    <mergeCell ref="IM41:IM42"/>
    <mergeCell ref="IN41:IN42"/>
    <mergeCell ref="IO41:IO42"/>
    <mergeCell ref="IV41:IV42"/>
    <mergeCell ref="IP41:IP42"/>
    <mergeCell ref="IQ41:IQ42"/>
    <mergeCell ref="IR41:IR42"/>
    <mergeCell ref="IS41:IS42"/>
    <mergeCell ref="IT41:IT42"/>
    <mergeCell ref="IU41:IU42"/>
    <mergeCell ref="A135:A136"/>
    <mergeCell ref="A51:A52"/>
    <mergeCell ref="A53:A54"/>
    <mergeCell ref="A55:A56"/>
    <mergeCell ref="A57:A58"/>
    <mergeCell ref="A47:A48"/>
    <mergeCell ref="A49:A50"/>
    <mergeCell ref="G160:G161"/>
    <mergeCell ref="A142:A143"/>
    <mergeCell ref="A160:A161"/>
    <mergeCell ref="B160:B161"/>
    <mergeCell ref="F160:F161"/>
    <mergeCell ref="A59:A60"/>
    <mergeCell ref="A61:A62"/>
    <mergeCell ref="A95:A96"/>
    <mergeCell ref="A112:A113"/>
    <mergeCell ref="A129:A130"/>
  </mergeCells>
  <printOptions/>
  <pageMargins left="0.34" right="0.31496062992125984" top="0.33" bottom="0.33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2015-01-28T02:06:10Z</cp:lastPrinted>
  <dcterms:created xsi:type="dcterms:W3CDTF">2013-12-02T02:10:36Z</dcterms:created>
  <dcterms:modified xsi:type="dcterms:W3CDTF">2015-01-28T02:23:21Z</dcterms:modified>
  <cp:category/>
  <cp:version/>
  <cp:contentType/>
  <cp:contentStatus/>
</cp:coreProperties>
</file>